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-195" windowWidth="19320" windowHeight="11760"/>
  </bookViews>
  <sheets>
    <sheet name="Cwegdek" sheetId="1" r:id="rId1"/>
    <sheet name="Cinitieel" sheetId="4" r:id="rId2"/>
    <sheet name="Ctijd" sheetId="5" r:id="rId3"/>
  </sheets>
  <calcPr calcId="145621"/>
</workbook>
</file>

<file path=xl/calcChain.xml><?xml version="1.0" encoding="utf-8"?>
<calcChain xmlns="http://schemas.openxmlformats.org/spreadsheetml/2006/main">
  <c r="AF77" i="1" l="1"/>
  <c r="Y77" i="1"/>
  <c r="Y52" i="1" l="1"/>
  <c r="Y51" i="1"/>
  <c r="Y50" i="1"/>
  <c r="Y53" i="1" l="1"/>
  <c r="Y49" i="1"/>
  <c r="AF78" i="1" l="1"/>
  <c r="AF76" i="1"/>
  <c r="Y76" i="1"/>
  <c r="Y47" i="1"/>
  <c r="Y46" i="1"/>
  <c r="AF58" i="1"/>
  <c r="AF75" i="1"/>
  <c r="AF74" i="1"/>
  <c r="Y45" i="1"/>
  <c r="Y4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Y78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48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</calcChain>
</file>

<file path=xl/sharedStrings.xml><?xml version="1.0" encoding="utf-8"?>
<sst xmlns="http://schemas.openxmlformats.org/spreadsheetml/2006/main" count="883" uniqueCount="220">
  <si>
    <t>Wegdekcorrectiefactoren voor gebruik in het Reken- en meetvoorschrift geluid 2012</t>
  </si>
  <si>
    <t>Versie:</t>
  </si>
  <si>
    <t>Bereken geluidreductie:</t>
  </si>
  <si>
    <t>Lichte motorvoertuigen</t>
  </si>
  <si>
    <t>Wegdeksoort</t>
  </si>
  <si>
    <t>laatste update</t>
  </si>
  <si>
    <t>Snelheidsbereik</t>
  </si>
  <si>
    <t>SRMI</t>
  </si>
  <si>
    <t>SRMII:  σi,m</t>
  </si>
  <si>
    <t>SRMI/SRMII</t>
  </si>
  <si>
    <t>aftrek RMG 2012</t>
  </si>
  <si>
    <t>Vul in</t>
  </si>
  <si>
    <t>Lees af</t>
  </si>
  <si>
    <t>Nr</t>
  </si>
  <si>
    <t>Wegdektype/-product</t>
  </si>
  <si>
    <t>publicatie</t>
  </si>
  <si>
    <t>datum</t>
  </si>
  <si>
    <t>Vmin1</t>
  </si>
  <si>
    <t>Vmax1</t>
  </si>
  <si>
    <t>Vmin2</t>
  </si>
  <si>
    <t>Vmax2</t>
  </si>
  <si>
    <t>σm</t>
  </si>
  <si>
    <t>63Hz</t>
  </si>
  <si>
    <t>125Hz</t>
  </si>
  <si>
    <t>250Hz</t>
  </si>
  <si>
    <t>500Hz</t>
  </si>
  <si>
    <t>1kHz</t>
  </si>
  <si>
    <t>2kHz</t>
  </si>
  <si>
    <t>4kHz</t>
  </si>
  <si>
    <t>8kHz</t>
  </si>
  <si>
    <t>τm</t>
  </si>
  <si>
    <t>art. 3.5 [dB]</t>
  </si>
  <si>
    <t>Snelheid</t>
  </si>
  <si>
    <t>Geluidreductie</t>
  </si>
  <si>
    <t>referentiewegdek</t>
  </si>
  <si>
    <t>asfalt</t>
  </si>
  <si>
    <t>CROW publicatie 316</t>
  </si>
  <si>
    <t>1L ZOAB</t>
  </si>
  <si>
    <t>2L ZOAB</t>
  </si>
  <si>
    <t>2L ZOAB fijn</t>
  </si>
  <si>
    <t>4a</t>
  </si>
  <si>
    <t>SMA 0/5</t>
  </si>
  <si>
    <t>4b</t>
  </si>
  <si>
    <t>SMA 0/8</t>
  </si>
  <si>
    <t>uitgeborsteld beton</t>
  </si>
  <si>
    <t>beton</t>
  </si>
  <si>
    <t>geoptim. uitgeborsteld beton</t>
  </si>
  <si>
    <t>fijngebezemd beton</t>
  </si>
  <si>
    <t>oppervlakbewerking</t>
  </si>
  <si>
    <t>asfalt / beton</t>
  </si>
  <si>
    <t>9a</t>
  </si>
  <si>
    <t>elementenverharding keperverband</t>
  </si>
  <si>
    <t>elementen</t>
  </si>
  <si>
    <t>9b</t>
  </si>
  <si>
    <t>elementenverharding niet in keperverband</t>
  </si>
  <si>
    <t>stille elementenverharding</t>
  </si>
  <si>
    <t>dunne deklagen A</t>
  </si>
  <si>
    <t>dunne deklagen B</t>
  </si>
  <si>
    <t>Microtop 0/6</t>
  </si>
  <si>
    <t>M+P.BANE.10.05.10</t>
  </si>
  <si>
    <t>ZSA-SD</t>
  </si>
  <si>
    <t>M+P.KWS.12.01.3.1</t>
  </si>
  <si>
    <t>Konwé Stil</t>
  </si>
  <si>
    <t>M+P.KWS.12.01.3.3</t>
  </si>
  <si>
    <t>Redufalt</t>
  </si>
  <si>
    <t>M+P.BAM.12.01.6.1</t>
  </si>
  <si>
    <t>Dubofalt</t>
  </si>
  <si>
    <t>M+P.BAM.12.01.6.2</t>
  </si>
  <si>
    <t>Micropave</t>
  </si>
  <si>
    <t>M+P.VERM.12.03.2.1</t>
  </si>
  <si>
    <t>Nobelpave</t>
  </si>
  <si>
    <t>M+P.VERM.12.03.2.2</t>
  </si>
  <si>
    <t>Microflex-SMA</t>
  </si>
  <si>
    <t>M+P.HEIJ.13.01B.1</t>
  </si>
  <si>
    <t>GRAB</t>
  </si>
  <si>
    <t>M.2013.0349.00.R001</t>
  </si>
  <si>
    <t>Microflex</t>
  </si>
  <si>
    <t>M+P.HEIJ.13.01D.1</t>
  </si>
  <si>
    <t>Topfalt</t>
  </si>
  <si>
    <t>M+P.GEL.13.04.1</t>
  </si>
  <si>
    <t>Deciville</t>
  </si>
  <si>
    <t>M+P.MNO.13.01.1</t>
  </si>
  <si>
    <t>SMA-NL8 G+</t>
  </si>
  <si>
    <t>Durasilent</t>
  </si>
  <si>
    <t>M+P.BOSCH.13.01.1</t>
  </si>
  <si>
    <t>MODUS</t>
  </si>
  <si>
    <t>M.2014.0120.00.R001</t>
  </si>
  <si>
    <t>Stil Mastiek 8</t>
  </si>
  <si>
    <t>VKa.14re12.14r037</t>
  </si>
  <si>
    <t>GeoSilent (keperverband)</t>
  </si>
  <si>
    <t>M.2013.1234.00.R001</t>
  </si>
  <si>
    <t>KonwéCity</t>
  </si>
  <si>
    <t>M+P.KWS.14.01C.3</t>
  </si>
  <si>
    <t>SMA GRA 8 COlt®</t>
  </si>
  <si>
    <t>SMArdpave</t>
  </si>
  <si>
    <t>M+P.VERM.15.01A</t>
  </si>
  <si>
    <t>Zware motorvoertuigen</t>
  </si>
  <si>
    <t>SRMII: σi,m</t>
  </si>
  <si>
    <t>M+P.KWS.12.01.3.2</t>
  </si>
  <si>
    <r>
      <t xml:space="preserve">Dubofalt </t>
    </r>
    <r>
      <rPr>
        <sz val="10"/>
        <color indexed="10"/>
        <rFont val="Arial"/>
        <family val="2"/>
      </rPr>
      <t>(*)</t>
    </r>
  </si>
  <si>
    <t>M+P.BAM.12.01.6.3</t>
  </si>
  <si>
    <t>M+P.HEIJ.13.01D.2</t>
  </si>
  <si>
    <t xml:space="preserve">SMA-NL8 G+ </t>
  </si>
  <si>
    <t>(*) De wegdekcorrectie voor Dubofalt voor zware motorvoertuigen is geldig bij 60 km/h en bij 80 km/h.</t>
  </si>
  <si>
    <t>aftrek RMG2012</t>
  </si>
  <si>
    <t>Wegdekcorrectiefactoren voor gebruik in het Reken- en Meetvoorschrift Geluid 2012</t>
  </si>
  <si>
    <t>voor het bepalen van Cinitieel</t>
  </si>
  <si>
    <r>
      <t xml:space="preserve">Cinitieel = </t>
    </r>
    <r>
      <rPr>
        <b/>
        <sz val="11"/>
        <color indexed="8"/>
        <rFont val="Calibri"/>
        <family val="2"/>
      </rPr>
      <t>ΔL</t>
    </r>
    <r>
      <rPr>
        <b/>
        <sz val="11"/>
        <color indexed="8"/>
        <rFont val="Calibri"/>
        <family val="2"/>
      </rPr>
      <t xml:space="preserve">i,m + </t>
    </r>
    <r>
      <rPr>
        <b/>
        <sz val="11"/>
        <color indexed="8"/>
        <rFont val="Calibri"/>
        <family val="2"/>
      </rPr>
      <t>τm</t>
    </r>
    <r>
      <rPr>
        <b/>
        <sz val="8.8000000000000007"/>
        <color indexed="8"/>
        <rFont val="Calibri"/>
        <family val="2"/>
      </rPr>
      <t xml:space="preserve"> log (v/v0)</t>
    </r>
  </si>
  <si>
    <t>ΔLm</t>
  </si>
  <si>
    <t>ΔLi,m</t>
  </si>
  <si>
    <t>(internet)</t>
  </si>
  <si>
    <t>0.9</t>
  </si>
  <si>
    <t>2.1</t>
  </si>
  <si>
    <t>-5.1</t>
  </si>
  <si>
    <t>-4.1</t>
  </si>
  <si>
    <t>-1.1</t>
  </si>
  <si>
    <t>-6.5</t>
  </si>
  <si>
    <t>0.3</t>
  </si>
  <si>
    <t>1.9</t>
  </si>
  <si>
    <t>-4.9</t>
  </si>
  <si>
    <t>-7.8</t>
  </si>
  <si>
    <t>-6.2</t>
  </si>
  <si>
    <t>-3.2</t>
  </si>
  <si>
    <t>1.1</t>
  </si>
  <si>
    <t>-2.7</t>
  </si>
  <si>
    <t>-7.5</t>
  </si>
  <si>
    <t>-8.1</t>
  </si>
  <si>
    <t>-10.2</t>
  </si>
  <si>
    <t>-0.1</t>
  </si>
  <si>
    <t>-2.1</t>
  </si>
  <si>
    <t>-0.9</t>
  </si>
  <si>
    <t>0.2</t>
  </si>
  <si>
    <t>-3.9</t>
  </si>
  <si>
    <t>-2.5</t>
  </si>
  <si>
    <t>-0.8</t>
  </si>
  <si>
    <t>-1.2</t>
  </si>
  <si>
    <t>-1.8</t>
  </si>
  <si>
    <t>-2.4</t>
  </si>
  <si>
    <t>-1.9</t>
  </si>
  <si>
    <t>-1.5</t>
  </si>
  <si>
    <t>1.4</t>
  </si>
  <si>
    <t>-0.3</t>
  </si>
  <si>
    <t>-1.3</t>
  </si>
  <si>
    <t>-0.5</t>
  </si>
  <si>
    <t>-2.6</t>
  </si>
  <si>
    <t>-3.1</t>
  </si>
  <si>
    <t>-2.9</t>
  </si>
  <si>
    <t>-1.6</t>
  </si>
  <si>
    <t>1.6</t>
  </si>
  <si>
    <t>0.5</t>
  </si>
  <si>
    <t>7.7</t>
  </si>
  <si>
    <t>1.5</t>
  </si>
  <si>
    <t>2.9</t>
  </si>
  <si>
    <t>-0.2</t>
  </si>
  <si>
    <t>8.1</t>
  </si>
  <si>
    <t>7.1</t>
  </si>
  <si>
    <t>3.9</t>
  </si>
  <si>
    <t>1.2</t>
  </si>
  <si>
    <t>2.5</t>
  </si>
  <si>
    <t>12.1</t>
  </si>
  <si>
    <t>11.2</t>
  </si>
  <si>
    <t>5.3</t>
  </si>
  <si>
    <t>3.6</t>
  </si>
  <si>
    <t>4.3</t>
  </si>
  <si>
    <t>7.6</t>
  </si>
  <si>
    <t>5.6</t>
  </si>
  <si>
    <t>4.5</t>
  </si>
  <si>
    <t>1.7</t>
  </si>
  <si>
    <t>-3.7</t>
  </si>
  <si>
    <t>-7.2</t>
  </si>
  <si>
    <t>-1.7</t>
  </si>
  <si>
    <t>1.3</t>
  </si>
  <si>
    <t>0.6</t>
  </si>
  <si>
    <t>-5.2</t>
  </si>
  <si>
    <t>-5.3</t>
  </si>
  <si>
    <t>-7.1</t>
  </si>
  <si>
    <t>-6.7</t>
  </si>
  <si>
    <t>-4.3</t>
  </si>
  <si>
    <t>M+P.BANE.13.10.05.10</t>
  </si>
  <si>
    <t>Ctijd</t>
  </si>
  <si>
    <t>SRMII</t>
  </si>
  <si>
    <t xml:space="preserve"> (internet)</t>
  </si>
  <si>
    <t>SMA 0/5 en SMA 0/8</t>
  </si>
  <si>
    <t xml:space="preserve">elementenverharding </t>
  </si>
  <si>
    <t>elementenverharding</t>
  </si>
  <si>
    <t>Bereken totale geluidreductie:</t>
  </si>
  <si>
    <t>alleen voor wegdekken waarbij voor zowel lichte als zware motorvoertuigen</t>
  </si>
  <si>
    <t>een Cwegdek bekend is.</t>
  </si>
  <si>
    <t>De geluidreductie met gemengd verkeer wordt berekend met SRM1.</t>
  </si>
  <si>
    <t>De aftrek conform art. 3.5 is niet toegepast bij het berekenen van de geluidreductie voor gemengd verkeer.</t>
  </si>
  <si>
    <t>Snelheid lv</t>
  </si>
  <si>
    <t>Snelheid mv/zv</t>
  </si>
  <si>
    <t>% lv</t>
  </si>
  <si>
    <t>% mv</t>
  </si>
  <si>
    <t>%zv</t>
  </si>
  <si>
    <t>PA 8G</t>
  </si>
  <si>
    <t>VIAGRIP</t>
  </si>
  <si>
    <t>M+P.PUT.15.02.1</t>
  </si>
  <si>
    <t>VKa.15tp11.15r012</t>
  </si>
  <si>
    <t>M+P.PUT.15.02.2</t>
  </si>
  <si>
    <t xml:space="preserve">RubberPave A </t>
  </si>
  <si>
    <t>M+P.SCHAGE.15.01.1</t>
  </si>
  <si>
    <t>SGA</t>
  </si>
  <si>
    <t>M+P.MOUR.16.01.1</t>
  </si>
  <si>
    <t>Redufalt 2G</t>
  </si>
  <si>
    <t>RubberPave B</t>
  </si>
  <si>
    <t>SilentWay (keperverband)</t>
  </si>
  <si>
    <t>M+P.STRUY.16.01.1</t>
  </si>
  <si>
    <t>M+P.VERSL.15.03U.2</t>
  </si>
  <si>
    <t>M+P.VERSL.16.01A.1</t>
  </si>
  <si>
    <t>Vka.16bm13.16r046</t>
  </si>
  <si>
    <t>Devipave</t>
  </si>
  <si>
    <t>M+P.RASEN.15.03.1</t>
  </si>
  <si>
    <t>SMA-NL 8 GronDuFalt+</t>
  </si>
  <si>
    <t>M+P.POCI.16.02.5</t>
  </si>
  <si>
    <t>OPA8</t>
  </si>
  <si>
    <t>M+P.DIBEC.16.02.2</t>
  </si>
  <si>
    <t>M+P.PGEL.17.04.1</t>
  </si>
  <si>
    <t>M+P.DIBEC.16.02.3</t>
  </si>
  <si>
    <t>M+P.PUT.15.01.1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</si>
</sst>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7" x14ac:knownFonts="1">
    <font>
      <sz val="10"/>
      <color theme="1"/>
      <name val="Times New Roman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Calibri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.8000000000000007"/>
      <color indexed="8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2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2" fillId="2" borderId="0" xfId="0" applyFont="1" applyFill="1"/>
    <xf numFmtId="14" fontId="2" fillId="2" borderId="0" xfId="0" applyNumberFormat="1" applyFont="1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3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16" xfId="0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6" fillId="0" borderId="0" xfId="0" applyFont="1" applyFill="1" applyBorder="1"/>
    <xf numFmtId="0" fontId="0" fillId="6" borderId="1" xfId="0" applyFill="1" applyBorder="1" applyAlignment="1" applyProtection="1">
      <alignment horizontal="center"/>
      <protection locked="0"/>
    </xf>
    <xf numFmtId="165" fontId="0" fillId="7" borderId="7" xfId="0" applyNumberFormat="1" applyFill="1" applyBorder="1" applyAlignment="1">
      <alignment horizontal="center"/>
    </xf>
    <xf numFmtId="0" fontId="6" fillId="0" borderId="0" xfId="0" applyFont="1"/>
    <xf numFmtId="165" fontId="3" fillId="0" borderId="0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15" xfId="0" applyFill="1" applyBorder="1" applyAlignment="1" applyProtection="1">
      <alignment horizontal="center"/>
      <protection locked="0"/>
    </xf>
    <xf numFmtId="165" fontId="0" fillId="7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2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6" borderId="8" xfId="0" applyFill="1" applyBorder="1" applyAlignment="1" applyProtection="1">
      <alignment horizontal="center"/>
      <protection locked="0"/>
    </xf>
    <xf numFmtId="165" fontId="0" fillId="7" borderId="20" xfId="0" applyNumberFormat="1" applyFill="1" applyBorder="1" applyAlignment="1">
      <alignment horizontal="center"/>
    </xf>
    <xf numFmtId="0" fontId="3" fillId="0" borderId="2" xfId="0" applyFont="1" applyFill="1" applyBorder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19" xfId="0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18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Border="1"/>
    <xf numFmtId="0" fontId="0" fillId="4" borderId="14" xfId="0" applyFill="1" applyBorder="1"/>
    <xf numFmtId="0" fontId="3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165" fontId="3" fillId="0" borderId="16" xfId="1" applyNumberFormat="1" applyBorder="1" applyAlignment="1">
      <alignment horizontal="center"/>
    </xf>
    <xf numFmtId="165" fontId="3" fillId="0" borderId="26" xfId="1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0" fontId="1" fillId="2" borderId="0" xfId="2" applyFont="1" applyFill="1"/>
    <xf numFmtId="0" fontId="8" fillId="2" borderId="0" xfId="2" applyFill="1"/>
    <xf numFmtId="0" fontId="8" fillId="2" borderId="0" xfId="2" applyFill="1" applyAlignment="1">
      <alignment horizontal="center"/>
    </xf>
    <xf numFmtId="0" fontId="8" fillId="0" borderId="0" xfId="2"/>
    <xf numFmtId="0" fontId="9" fillId="2" borderId="0" xfId="2" applyFont="1" applyFill="1" applyAlignment="1">
      <alignment horizontal="center"/>
    </xf>
    <xf numFmtId="0" fontId="2" fillId="2" borderId="0" xfId="2" applyFont="1" applyFill="1"/>
    <xf numFmtId="14" fontId="2" fillId="2" borderId="0" xfId="2" applyNumberFormat="1" applyFont="1" applyFill="1"/>
    <xf numFmtId="0" fontId="1" fillId="0" borderId="0" xfId="2" applyFont="1"/>
    <xf numFmtId="0" fontId="2" fillId="0" borderId="0" xfId="2" applyFont="1"/>
    <xf numFmtId="0" fontId="8" fillId="0" borderId="0" xfId="2" applyAlignment="1">
      <alignment horizontal="center"/>
    </xf>
    <xf numFmtId="0" fontId="8" fillId="8" borderId="1" xfId="2" applyFill="1" applyBorder="1"/>
    <xf numFmtId="0" fontId="8" fillId="8" borderId="2" xfId="2" applyFill="1" applyBorder="1"/>
    <xf numFmtId="0" fontId="8" fillId="8" borderId="2" xfId="2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2" fillId="8" borderId="3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9" fillId="8" borderId="5" xfId="2" applyFont="1" applyFill="1" applyBorder="1" applyAlignment="1">
      <alignment horizontal="center"/>
    </xf>
    <xf numFmtId="0" fontId="2" fillId="8" borderId="21" xfId="2" applyFont="1" applyFill="1" applyBorder="1" applyAlignment="1">
      <alignment horizontal="center"/>
    </xf>
    <xf numFmtId="0" fontId="8" fillId="8" borderId="8" xfId="2" applyFill="1" applyBorder="1" applyAlignment="1">
      <alignment horizontal="center"/>
    </xf>
    <xf numFmtId="0" fontId="8" fillId="8" borderId="9" xfId="2" applyFill="1" applyBorder="1"/>
    <xf numFmtId="0" fontId="3" fillId="8" borderId="8" xfId="2" applyFont="1" applyFill="1" applyBorder="1" applyAlignment="1">
      <alignment horizontal="center"/>
    </xf>
    <xf numFmtId="0" fontId="8" fillId="8" borderId="10" xfId="2" applyFill="1" applyBorder="1" applyAlignment="1">
      <alignment horizontal="center"/>
    </xf>
    <xf numFmtId="0" fontId="8" fillId="8" borderId="11" xfId="2" applyFill="1" applyBorder="1" applyAlignment="1">
      <alignment horizontal="center"/>
    </xf>
    <xf numFmtId="0" fontId="4" fillId="8" borderId="10" xfId="2" applyFont="1" applyFill="1" applyBorder="1" applyAlignment="1">
      <alignment horizontal="center"/>
    </xf>
    <xf numFmtId="0" fontId="4" fillId="8" borderId="9" xfId="2" applyFont="1" applyFill="1" applyBorder="1" applyAlignment="1">
      <alignment horizontal="center"/>
    </xf>
    <xf numFmtId="0" fontId="4" fillId="8" borderId="12" xfId="2" applyFont="1" applyFill="1" applyBorder="1" applyAlignment="1">
      <alignment horizontal="center"/>
    </xf>
    <xf numFmtId="0" fontId="3" fillId="8" borderId="10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3" fillId="8" borderId="11" xfId="2" applyFont="1" applyFill="1" applyBorder="1" applyAlignment="1">
      <alignment horizontal="center"/>
    </xf>
    <xf numFmtId="0" fontId="5" fillId="8" borderId="23" xfId="2" applyFont="1" applyFill="1" applyBorder="1" applyAlignment="1">
      <alignment horizontal="center"/>
    </xf>
    <xf numFmtId="0" fontId="8" fillId="0" borderId="1" xfId="2" applyBorder="1" applyAlignment="1">
      <alignment horizontal="center"/>
    </xf>
    <xf numFmtId="0" fontId="8" fillId="0" borderId="2" xfId="2" applyBorder="1"/>
    <xf numFmtId="0" fontId="8" fillId="0" borderId="7" xfId="2" applyBorder="1" applyAlignment="1">
      <alignment horizontal="center"/>
    </xf>
    <xf numFmtId="164" fontId="8" fillId="0" borderId="2" xfId="2" applyNumberFormat="1" applyBorder="1" applyAlignment="1">
      <alignment horizontal="center"/>
    </xf>
    <xf numFmtId="0" fontId="3" fillId="0" borderId="1" xfId="2" applyFont="1" applyBorder="1" applyAlignment="1">
      <alignment horizontal="center"/>
    </xf>
    <xf numFmtId="17" fontId="8" fillId="0" borderId="6" xfId="2" applyNumberForma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65" fontId="8" fillId="0" borderId="3" xfId="2" applyNumberFormat="1" applyBorder="1" applyAlignment="1">
      <alignment horizontal="center"/>
    </xf>
    <xf numFmtId="165" fontId="8" fillId="0" borderId="2" xfId="2" applyNumberFormat="1" applyBorder="1" applyAlignment="1">
      <alignment horizontal="center"/>
    </xf>
    <xf numFmtId="165" fontId="8" fillId="0" borderId="4" xfId="2" applyNumberFormat="1" applyBorder="1" applyAlignment="1">
      <alignment horizontal="center"/>
    </xf>
    <xf numFmtId="165" fontId="8" fillId="0" borderId="6" xfId="2" applyNumberFormat="1" applyBorder="1" applyAlignment="1">
      <alignment horizontal="center"/>
    </xf>
    <xf numFmtId="0" fontId="8" fillId="0" borderId="15" xfId="2" applyBorder="1" applyAlignment="1">
      <alignment horizontal="center"/>
    </xf>
    <xf numFmtId="0" fontId="8" fillId="0" borderId="0" xfId="2" applyBorder="1"/>
    <xf numFmtId="0" fontId="8" fillId="0" borderId="14" xfId="2" applyBorder="1" applyAlignment="1">
      <alignment horizontal="center"/>
    </xf>
    <xf numFmtId="164" fontId="8" fillId="0" borderId="0" xfId="2" applyNumberFormat="1" applyBorder="1" applyAlignment="1">
      <alignment horizontal="center"/>
    </xf>
    <xf numFmtId="0" fontId="3" fillId="0" borderId="15" xfId="2" applyFont="1" applyBorder="1" applyAlignment="1">
      <alignment horizontal="center"/>
    </xf>
    <xf numFmtId="17" fontId="8" fillId="0" borderId="19" xfId="2" applyNumberForma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5" fontId="3" fillId="0" borderId="18" xfId="2" applyNumberFormat="1" applyFont="1" applyBorder="1" applyAlignment="1">
      <alignment horizontal="center"/>
    </xf>
    <xf numFmtId="165" fontId="3" fillId="0" borderId="16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17" xfId="2" applyNumberFormat="1" applyFont="1" applyBorder="1" applyAlignment="1">
      <alignment horizontal="center"/>
    </xf>
    <xf numFmtId="165" fontId="3" fillId="0" borderId="19" xfId="2" applyNumberFormat="1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Fill="1" applyBorder="1"/>
    <xf numFmtId="0" fontId="3" fillId="0" borderId="15" xfId="2" applyFont="1" applyFill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64" fontId="8" fillId="0" borderId="1" xfId="2" applyNumberFormat="1" applyBorder="1" applyAlignment="1">
      <alignment horizontal="center"/>
    </xf>
    <xf numFmtId="164" fontId="8" fillId="0" borderId="6" xfId="2" applyNumberFormat="1" applyBorder="1" applyAlignment="1">
      <alignment horizontal="center"/>
    </xf>
    <xf numFmtId="0" fontId="3" fillId="0" borderId="5" xfId="2" applyFont="1" applyBorder="1" applyAlignment="1">
      <alignment horizontal="center"/>
    </xf>
    <xf numFmtId="165" fontId="3" fillId="0" borderId="3" xfId="2" applyNumberFormat="1" applyFont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0" fontId="3" fillId="0" borderId="19" xfId="2" applyFont="1" applyBorder="1"/>
    <xf numFmtId="164" fontId="8" fillId="0" borderId="15" xfId="2" applyNumberFormat="1" applyBorder="1" applyAlignment="1">
      <alignment horizontal="center"/>
    </xf>
    <xf numFmtId="164" fontId="8" fillId="0" borderId="19" xfId="2" applyNumberForma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0" xfId="1" applyFont="1" applyFill="1" applyBorder="1"/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164" fontId="8" fillId="0" borderId="0" xfId="2" applyNumberFormat="1" applyFill="1" applyBorder="1" applyAlignment="1">
      <alignment horizontal="center"/>
    </xf>
    <xf numFmtId="164" fontId="8" fillId="0" borderId="19" xfId="2" applyNumberForma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65" fontId="3" fillId="0" borderId="18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165" fontId="3" fillId="0" borderId="19" xfId="2" applyNumberFormat="1" applyFont="1" applyFill="1" applyBorder="1" applyAlignment="1">
      <alignment horizontal="center"/>
    </xf>
    <xf numFmtId="1" fontId="4" fillId="0" borderId="17" xfId="2" applyNumberFormat="1" applyFont="1" applyBorder="1" applyAlignment="1">
      <alignment horizontal="center"/>
    </xf>
    <xf numFmtId="165" fontId="3" fillId="0" borderId="26" xfId="2" applyNumberFormat="1" applyFont="1" applyBorder="1" applyAlignment="1">
      <alignment horizontal="center"/>
    </xf>
    <xf numFmtId="0" fontId="8" fillId="0" borderId="0" xfId="2" applyFill="1" applyBorder="1"/>
    <xf numFmtId="0" fontId="3" fillId="0" borderId="9" xfId="2" applyFont="1" applyFill="1" applyBorder="1"/>
    <xf numFmtId="164" fontId="8" fillId="0" borderId="9" xfId="2" applyNumberFormat="1" applyFill="1" applyBorder="1" applyAlignment="1">
      <alignment horizontal="center"/>
    </xf>
    <xf numFmtId="1" fontId="4" fillId="0" borderId="9" xfId="2" applyNumberFormat="1" applyFont="1" applyFill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3" fillId="0" borderId="13" xfId="2" applyNumberFormat="1" applyFont="1" applyFill="1" applyBorder="1" applyAlignment="1">
      <alignment horizontal="center"/>
    </xf>
    <xf numFmtId="0" fontId="7" fillId="0" borderId="0" xfId="2" applyFont="1"/>
    <xf numFmtId="0" fontId="3" fillId="0" borderId="0" xfId="2" applyFont="1" applyFill="1" applyBorder="1" applyAlignment="1">
      <alignment horizontal="center"/>
    </xf>
    <xf numFmtId="14" fontId="8" fillId="0" borderId="0" xfId="2" applyNumberFormat="1" applyFill="1" applyBorder="1" applyAlignment="1">
      <alignment horizontal="center"/>
    </xf>
    <xf numFmtId="0" fontId="8" fillId="0" borderId="0" xfId="2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2" fontId="8" fillId="0" borderId="0" xfId="2" applyNumberFormat="1" applyFill="1" applyBorder="1" applyAlignment="1">
      <alignment horizontal="center"/>
    </xf>
    <xf numFmtId="0" fontId="8" fillId="8" borderId="7" xfId="2" applyFill="1" applyBorder="1" applyAlignment="1">
      <alignment horizontal="center"/>
    </xf>
    <xf numFmtId="0" fontId="3" fillId="8" borderId="22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15" xfId="2" applyFill="1" applyBorder="1" applyAlignment="1">
      <alignment horizontal="center"/>
    </xf>
    <xf numFmtId="0" fontId="8" fillId="8" borderId="0" xfId="2" applyFill="1" applyBorder="1"/>
    <xf numFmtId="0" fontId="8" fillId="8" borderId="14" xfId="2" applyFill="1" applyBorder="1"/>
    <xf numFmtId="0" fontId="3" fillId="8" borderId="25" xfId="2" applyFont="1" applyFill="1" applyBorder="1" applyAlignment="1">
      <alignment horizontal="center"/>
    </xf>
    <xf numFmtId="0" fontId="8" fillId="8" borderId="0" xfId="2" applyFill="1" applyBorder="1" applyAlignment="1">
      <alignment horizontal="center"/>
    </xf>
    <xf numFmtId="0" fontId="8" fillId="8" borderId="17" xfId="2" applyFill="1" applyBorder="1" applyAlignment="1">
      <alignment horizontal="center"/>
    </xf>
    <xf numFmtId="0" fontId="4" fillId="8" borderId="16" xfId="2" applyFont="1" applyFill="1" applyBorder="1" applyAlignment="1">
      <alignment horizontal="center"/>
    </xf>
    <xf numFmtId="0" fontId="4" fillId="8" borderId="0" xfId="2" applyFont="1" applyFill="1" applyBorder="1" applyAlignment="1">
      <alignment horizontal="center"/>
    </xf>
    <xf numFmtId="0" fontId="3" fillId="8" borderId="16" xfId="2" applyFont="1" applyFill="1" applyBorder="1" applyAlignment="1">
      <alignment horizontal="center"/>
    </xf>
    <xf numFmtId="0" fontId="3" fillId="8" borderId="0" xfId="2" applyFont="1" applyFill="1" applyBorder="1" applyAlignment="1">
      <alignment horizontal="center"/>
    </xf>
    <xf numFmtId="164" fontId="8" fillId="0" borderId="22" xfId="2" applyNumberFormat="1" applyBorder="1" applyAlignment="1">
      <alignment horizontal="center"/>
    </xf>
    <xf numFmtId="0" fontId="3" fillId="0" borderId="2" xfId="2" applyFont="1" applyBorder="1" applyAlignment="1">
      <alignment horizontal="center"/>
    </xf>
    <xf numFmtId="17" fontId="8" fillId="0" borderId="2" xfId="2" applyNumberForma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164" fontId="8" fillId="0" borderId="25" xfId="2" applyNumberFormat="1" applyBorder="1" applyAlignment="1">
      <alignment horizontal="center"/>
    </xf>
    <xf numFmtId="0" fontId="3" fillId="0" borderId="0" xfId="2" applyFont="1" applyBorder="1" applyAlignment="1">
      <alignment horizontal="center"/>
    </xf>
    <xf numFmtId="17" fontId="8" fillId="0" borderId="0" xfId="2" applyNumberForma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165" fontId="3" fillId="0" borderId="0" xfId="2" applyNumberFormat="1" applyFont="1" applyBorder="1" applyAlignment="1">
      <alignment horizontal="center" wrapText="1"/>
    </xf>
    <xf numFmtId="0" fontId="8" fillId="0" borderId="8" xfId="2" applyBorder="1" applyAlignment="1">
      <alignment horizontal="center"/>
    </xf>
    <xf numFmtId="0" fontId="3" fillId="0" borderId="9" xfId="2" applyFont="1" applyBorder="1"/>
    <xf numFmtId="0" fontId="3" fillId="0" borderId="20" xfId="2" applyFont="1" applyBorder="1" applyAlignment="1">
      <alignment horizontal="center"/>
    </xf>
    <xf numFmtId="164" fontId="8" fillId="0" borderId="24" xfId="2" applyNumberFormat="1" applyBorder="1" applyAlignment="1">
      <alignment horizontal="center"/>
    </xf>
    <xf numFmtId="0" fontId="3" fillId="0" borderId="9" xfId="2" applyFont="1" applyBorder="1" applyAlignment="1">
      <alignment horizontal="center"/>
    </xf>
    <xf numFmtId="17" fontId="8" fillId="0" borderId="9" xfId="2" applyNumberForma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165" fontId="3" fillId="0" borderId="10" xfId="2" applyNumberFormat="1" applyFont="1" applyBorder="1" applyAlignment="1">
      <alignment horizontal="center"/>
    </xf>
    <xf numFmtId="165" fontId="3" fillId="0" borderId="9" xfId="2" applyNumberFormat="1" applyFont="1" applyBorder="1" applyAlignment="1">
      <alignment horizontal="center" wrapText="1"/>
    </xf>
    <xf numFmtId="165" fontId="3" fillId="0" borderId="11" xfId="2" applyNumberFormat="1" applyFont="1" applyBorder="1" applyAlignment="1">
      <alignment horizontal="center"/>
    </xf>
    <xf numFmtId="165" fontId="3" fillId="0" borderId="13" xfId="2" applyNumberFormat="1" applyFont="1" applyBorder="1" applyAlignment="1">
      <alignment horizontal="center"/>
    </xf>
    <xf numFmtId="164" fontId="8" fillId="0" borderId="17" xfId="2" applyNumberFormat="1" applyBorder="1" applyAlignment="1">
      <alignment horizontal="center"/>
    </xf>
    <xf numFmtId="1" fontId="7" fillId="0" borderId="16" xfId="2" applyNumberFormat="1" applyFont="1" applyBorder="1" applyAlignment="1">
      <alignment horizontal="center"/>
    </xf>
    <xf numFmtId="1" fontId="7" fillId="0" borderId="17" xfId="2" applyNumberFormat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64" fontId="8" fillId="0" borderId="11" xfId="2" applyNumberFormat="1" applyFill="1" applyBorder="1" applyAlignment="1">
      <alignment horizontal="center"/>
    </xf>
    <xf numFmtId="1" fontId="7" fillId="0" borderId="10" xfId="2" applyNumberFormat="1" applyFont="1" applyFill="1" applyBorder="1" applyAlignment="1">
      <alignment horizontal="center"/>
    </xf>
    <xf numFmtId="1" fontId="7" fillId="0" borderId="11" xfId="2" applyNumberFormat="1" applyFont="1" applyFill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 wrapText="1"/>
    </xf>
    <xf numFmtId="0" fontId="3" fillId="8" borderId="13" xfId="2" applyFont="1" applyFill="1" applyBorder="1" applyAlignment="1">
      <alignment horizontal="center"/>
    </xf>
    <xf numFmtId="0" fontId="12" fillId="0" borderId="2" xfId="2" applyFont="1" applyBorder="1"/>
    <xf numFmtId="0" fontId="12" fillId="0" borderId="7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65" fontId="8" fillId="0" borderId="3" xfId="2" applyNumberFormat="1" applyFont="1" applyBorder="1" applyAlignment="1">
      <alignment horizontal="center"/>
    </xf>
    <xf numFmtId="165" fontId="8" fillId="0" borderId="2" xfId="2" applyNumberFormat="1" applyFont="1" applyBorder="1" applyAlignment="1">
      <alignment horizontal="center"/>
    </xf>
    <xf numFmtId="165" fontId="8" fillId="0" borderId="6" xfId="2" applyNumberFormat="1" applyFont="1" applyBorder="1" applyAlignment="1">
      <alignment horizontal="center"/>
    </xf>
    <xf numFmtId="0" fontId="12" fillId="0" borderId="0" xfId="2" applyFont="1" applyBorder="1"/>
    <xf numFmtId="0" fontId="12" fillId="0" borderId="14" xfId="2" applyFont="1" applyBorder="1" applyAlignment="1">
      <alignment horizontal="center"/>
    </xf>
    <xf numFmtId="165" fontId="13" fillId="0" borderId="16" xfId="2" applyNumberFormat="1" applyFont="1" applyBorder="1" applyAlignment="1">
      <alignment horizontal="center"/>
    </xf>
    <xf numFmtId="165" fontId="13" fillId="0" borderId="0" xfId="2" applyNumberFormat="1" applyFont="1" applyBorder="1" applyAlignment="1">
      <alignment horizontal="center"/>
    </xf>
    <xf numFmtId="165" fontId="13" fillId="0" borderId="19" xfId="2" applyNumberFormat="1" applyFont="1" applyBorder="1" applyAlignment="1">
      <alignment horizontal="center"/>
    </xf>
    <xf numFmtId="164" fontId="8" fillId="0" borderId="9" xfId="2" applyNumberForma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165" fontId="13" fillId="0" borderId="10" xfId="2" applyNumberFormat="1" applyFont="1" applyBorder="1" applyAlignment="1">
      <alignment horizontal="center"/>
    </xf>
    <xf numFmtId="165" fontId="13" fillId="0" borderId="9" xfId="2" applyNumberFormat="1" applyFont="1" applyBorder="1" applyAlignment="1">
      <alignment horizontal="center"/>
    </xf>
    <xf numFmtId="165" fontId="13" fillId="0" borderId="13" xfId="2" applyNumberFormat="1" applyFont="1" applyBorder="1" applyAlignment="1">
      <alignment horizontal="center"/>
    </xf>
    <xf numFmtId="0" fontId="3" fillId="0" borderId="2" xfId="2" applyFont="1" applyFill="1" applyBorder="1"/>
    <xf numFmtId="0" fontId="3" fillId="0" borderId="7" xfId="2" applyFont="1" applyFill="1" applyBorder="1" applyAlignment="1">
      <alignment horizontal="center"/>
    </xf>
    <xf numFmtId="14" fontId="8" fillId="0" borderId="22" xfId="2" applyNumberForma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165" fontId="8" fillId="0" borderId="6" xfId="2" applyNumberFormat="1" applyFont="1" applyFill="1" applyBorder="1" applyAlignment="1">
      <alignment horizontal="center"/>
    </xf>
    <xf numFmtId="0" fontId="8" fillId="0" borderId="0" xfId="2" applyFill="1"/>
    <xf numFmtId="0" fontId="4" fillId="0" borderId="16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165" fontId="8" fillId="0" borderId="19" xfId="2" applyNumberFormat="1" applyFont="1" applyFill="1" applyBorder="1" applyAlignment="1">
      <alignment horizontal="center"/>
    </xf>
    <xf numFmtId="165" fontId="8" fillId="0" borderId="16" xfId="2" applyNumberFormat="1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164" fontId="8" fillId="0" borderId="17" xfId="2" applyNumberFormat="1" applyFill="1" applyBorder="1" applyAlignment="1">
      <alignment horizontal="center"/>
    </xf>
    <xf numFmtId="0" fontId="3" fillId="8" borderId="19" xfId="2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" fontId="0" fillId="6" borderId="22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1" fontId="0" fillId="6" borderId="2" xfId="0" applyNumberFormat="1" applyFill="1" applyBorder="1" applyAlignment="1" applyProtection="1">
      <alignment horizontal="center"/>
      <protection locked="0"/>
    </xf>
    <xf numFmtId="1" fontId="0" fillId="6" borderId="25" xfId="0" applyNumberFormat="1" applyFill="1" applyBorder="1" applyAlignment="1" applyProtection="1">
      <alignment horizontal="center"/>
      <protection locked="0"/>
    </xf>
    <xf numFmtId="1" fontId="0" fillId="6" borderId="18" xfId="0" applyNumberFormat="1" applyFill="1" applyBorder="1" applyAlignment="1" applyProtection="1">
      <alignment horizontal="center"/>
      <protection locked="0"/>
    </xf>
    <xf numFmtId="1" fontId="0" fillId="6" borderId="17" xfId="0" applyNumberFormat="1" applyFill="1" applyBorder="1" applyAlignment="1" applyProtection="1">
      <alignment horizontal="center"/>
      <protection locked="0"/>
    </xf>
    <xf numFmtId="1" fontId="0" fillId="6" borderId="0" xfId="0" applyNumberFormat="1" applyFill="1" applyBorder="1" applyAlignment="1" applyProtection="1">
      <alignment horizontal="center"/>
      <protection locked="0"/>
    </xf>
    <xf numFmtId="1" fontId="0" fillId="6" borderId="8" xfId="0" applyNumberFormat="1" applyFill="1" applyBorder="1" applyAlignment="1" applyProtection="1">
      <alignment horizontal="center"/>
      <protection locked="0"/>
    </xf>
    <xf numFmtId="1" fontId="0" fillId="6" borderId="10" xfId="0" applyNumberFormat="1" applyFill="1" applyBorder="1" applyAlignment="1" applyProtection="1">
      <alignment horizontal="center"/>
      <protection locked="0"/>
    </xf>
    <xf numFmtId="1" fontId="0" fillId="6" borderId="12" xfId="0" applyNumberFormat="1" applyFill="1" applyBorder="1" applyAlignment="1" applyProtection="1">
      <alignment horizontal="center"/>
      <protection locked="0"/>
    </xf>
    <xf numFmtId="1" fontId="0" fillId="6" borderId="9" xfId="0" applyNumberFormat="1" applyFill="1" applyBorder="1" applyAlignment="1" applyProtection="1">
      <alignment horizontal="center"/>
      <protection locked="0"/>
    </xf>
    <xf numFmtId="1" fontId="0" fillId="6" borderId="15" xfId="0" applyNumberFormat="1" applyFill="1" applyBorder="1" applyAlignment="1" applyProtection="1">
      <alignment horizontal="center"/>
      <protection locked="0"/>
    </xf>
    <xf numFmtId="1" fontId="0" fillId="6" borderId="16" xfId="0" applyNumberFormat="1" applyFill="1" applyBorder="1" applyAlignment="1" applyProtection="1">
      <alignment horizontal="center"/>
      <protection locked="0"/>
    </xf>
    <xf numFmtId="1" fontId="7" fillId="0" borderId="16" xfId="2" applyNumberFormat="1" applyFont="1" applyFill="1" applyBorder="1" applyAlignment="1">
      <alignment horizontal="center"/>
    </xf>
    <xf numFmtId="1" fontId="7" fillId="0" borderId="17" xfId="2" applyNumberFormat="1" applyFont="1" applyFill="1" applyBorder="1" applyAlignment="1">
      <alignment horizontal="center"/>
    </xf>
    <xf numFmtId="165" fontId="3" fillId="0" borderId="16" xfId="2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 wrapText="1"/>
    </xf>
    <xf numFmtId="1" fontId="7" fillId="0" borderId="16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0" fontId="14" fillId="0" borderId="0" xfId="2" applyFont="1"/>
    <xf numFmtId="0" fontId="12" fillId="0" borderId="1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9" xfId="0" applyFont="1" applyBorder="1"/>
    <xf numFmtId="0" fontId="12" fillId="0" borderId="20" xfId="0" applyFont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/>
    </xf>
    <xf numFmtId="164" fontId="15" fillId="0" borderId="15" xfId="2" applyNumberFormat="1" applyFont="1" applyFill="1" applyBorder="1" applyAlignment="1">
      <alignment horizontal="center"/>
    </xf>
    <xf numFmtId="164" fontId="15" fillId="0" borderId="8" xfId="2" applyNumberFormat="1" applyFont="1" applyFill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0" borderId="17" xfId="0" applyNumberFormat="1" applyFont="1" applyBorder="1" applyAlignment="1">
      <alignment horizontal="center"/>
    </xf>
    <xf numFmtId="164" fontId="15" fillId="0" borderId="17" xfId="0" applyNumberFormat="1" applyFont="1" applyFill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7" xfId="0" applyNumberFormat="1" applyFont="1" applyFill="1" applyBorder="1" applyAlignment="1">
      <alignment horizontal="center"/>
    </xf>
    <xf numFmtId="164" fontId="15" fillId="0" borderId="17" xfId="2" applyNumberFormat="1" applyFont="1" applyBorder="1" applyAlignment="1">
      <alignment horizontal="center"/>
    </xf>
    <xf numFmtId="164" fontId="16" fillId="0" borderId="11" xfId="0" applyNumberFormat="1" applyFont="1" applyFill="1" applyBorder="1" applyAlignment="1">
      <alignment horizontal="center"/>
    </xf>
    <xf numFmtId="164" fontId="15" fillId="0" borderId="22" xfId="0" applyNumberFormat="1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17" fontId="15" fillId="0" borderId="2" xfId="0" applyNumberFormat="1" applyFont="1" applyBorder="1" applyAlignment="1">
      <alignment horizontal="center"/>
    </xf>
    <xf numFmtId="17" fontId="15" fillId="0" borderId="0" xfId="0" applyNumberFormat="1" applyFont="1" applyBorder="1" applyAlignment="1">
      <alignment horizontal="center"/>
    </xf>
    <xf numFmtId="17" fontId="15" fillId="0" borderId="9" xfId="0" applyNumberFormat="1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/>
    <xf numFmtId="0" fontId="12" fillId="0" borderId="14" xfId="0" applyFont="1" applyBorder="1" applyAlignment="1">
      <alignment horizontal="center"/>
    </xf>
    <xf numFmtId="0" fontId="3" fillId="0" borderId="6" xfId="2" applyFont="1" applyFill="1" applyBorder="1"/>
    <xf numFmtId="0" fontId="8" fillId="0" borderId="19" xfId="2" applyFill="1" applyBorder="1"/>
    <xf numFmtId="165" fontId="8" fillId="0" borderId="0" xfId="2" applyNumberFormat="1" applyFill="1" applyBorder="1" applyAlignment="1">
      <alignment horizontal="center"/>
    </xf>
    <xf numFmtId="0" fontId="12" fillId="0" borderId="19" xfId="0" applyFont="1" applyFill="1" applyBorder="1"/>
    <xf numFmtId="14" fontId="2" fillId="2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64" fontId="15" fillId="0" borderId="17" xfId="2" applyNumberFormat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8" borderId="3" xfId="2" applyFill="1" applyBorder="1" applyAlignment="1">
      <alignment horizontal="center"/>
    </xf>
    <xf numFmtId="0" fontId="8" fillId="8" borderId="2" xfId="2" applyFill="1" applyBorder="1" applyAlignment="1">
      <alignment horizontal="center"/>
    </xf>
    <xf numFmtId="0" fontId="2" fillId="8" borderId="3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2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</cellXfs>
  <cellStyles count="3">
    <cellStyle name="Normal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333375</xdr:colOff>
      <xdr:row>14</xdr:row>
      <xdr:rowOff>19050</xdr:rowOff>
    </xdr:from>
    <xdr:to>
      <xdr:col>28</xdr:col>
      <xdr:colOff>352425</xdr:colOff>
      <xdr:row>26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983325" y="2628900"/>
          <a:ext cx="19050" cy="20669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9"/>
  <sheetViews>
    <sheetView tabSelected="1" topLeftCell="A22" zoomScale="70" zoomScaleNormal="70" workbookViewId="0">
      <selection activeCell="C37" sqref="C37:V37"/>
    </sheetView>
  </sheetViews>
  <sheetFormatPr defaultRowHeight="12.75" x14ac:dyDescent="0.2"/>
  <cols>
    <col min="1" max="1" width="3.6640625" customWidth="1"/>
    <col min="2" max="2" width="10.5" customWidth="1"/>
    <col min="3" max="3" width="35.83203125" customWidth="1"/>
    <col min="4" max="4" width="16" customWidth="1"/>
    <col min="5" max="5" width="16.33203125" customWidth="1"/>
    <col min="6" max="6" width="26" customWidth="1"/>
    <col min="7" max="7" width="13" customWidth="1"/>
    <col min="8" max="8" width="9.1640625" style="9" customWidth="1"/>
    <col min="9" max="9" width="8.5" style="9" customWidth="1"/>
    <col min="10" max="11" width="8.5" style="9" hidden="1" customWidth="1"/>
    <col min="12" max="12" width="8.83203125" style="9" bestFit="1" customWidth="1"/>
    <col min="13" max="20" width="7.5" style="9" customWidth="1"/>
    <col min="21" max="21" width="18.6640625" style="9" customWidth="1"/>
    <col min="22" max="22" width="21" customWidth="1"/>
    <col min="23" max="23" width="7.33203125" style="4" customWidth="1"/>
    <col min="24" max="24" width="15.83203125" style="4" customWidth="1"/>
    <col min="25" max="25" width="17.6640625" style="4" customWidth="1"/>
    <col min="26" max="26" width="9.33203125" style="4"/>
    <col min="27" max="32" width="13.83203125" customWidth="1"/>
    <col min="247" max="247" width="3.6640625" customWidth="1"/>
    <col min="248" max="248" width="10.5" customWidth="1"/>
    <col min="249" max="249" width="35.83203125" customWidth="1"/>
    <col min="250" max="250" width="16" customWidth="1"/>
    <col min="251" max="251" width="16.33203125" customWidth="1"/>
    <col min="252" max="252" width="26" customWidth="1"/>
    <col min="253" max="253" width="13" customWidth="1"/>
    <col min="254" max="254" width="9.1640625" customWidth="1"/>
    <col min="255" max="255" width="8.5" customWidth="1"/>
    <col min="256" max="257" width="0" hidden="1" customWidth="1"/>
    <col min="258" max="258" width="8.83203125" bestFit="1" customWidth="1"/>
    <col min="259" max="266" width="7.5" customWidth="1"/>
    <col min="267" max="267" width="18.6640625" customWidth="1"/>
    <col min="268" max="268" width="20" bestFit="1" customWidth="1"/>
    <col min="269" max="269" width="7.33203125" customWidth="1"/>
    <col min="270" max="270" width="15.83203125" customWidth="1"/>
    <col min="271" max="271" width="17.6640625" customWidth="1"/>
    <col min="273" max="273" width="12.5" customWidth="1"/>
    <col min="274" max="274" width="15.83203125" customWidth="1"/>
    <col min="275" max="275" width="11.1640625" customWidth="1"/>
    <col min="278" max="278" width="16" customWidth="1"/>
    <col min="503" max="503" width="3.6640625" customWidth="1"/>
    <col min="504" max="504" width="10.5" customWidth="1"/>
    <col min="505" max="505" width="35.83203125" customWidth="1"/>
    <col min="506" max="506" width="16" customWidth="1"/>
    <col min="507" max="507" width="16.33203125" customWidth="1"/>
    <col min="508" max="508" width="26" customWidth="1"/>
    <col min="509" max="509" width="13" customWidth="1"/>
    <col min="510" max="510" width="9.1640625" customWidth="1"/>
    <col min="511" max="511" width="8.5" customWidth="1"/>
    <col min="512" max="513" width="0" hidden="1" customWidth="1"/>
    <col min="514" max="514" width="8.83203125" bestFit="1" customWidth="1"/>
    <col min="515" max="522" width="7.5" customWidth="1"/>
    <col min="523" max="523" width="18.6640625" customWidth="1"/>
    <col min="524" max="524" width="20" bestFit="1" customWidth="1"/>
    <col min="525" max="525" width="7.33203125" customWidth="1"/>
    <col min="526" max="526" width="15.83203125" customWidth="1"/>
    <col min="527" max="527" width="17.6640625" customWidth="1"/>
    <col min="529" max="529" width="12.5" customWidth="1"/>
    <col min="530" max="530" width="15.83203125" customWidth="1"/>
    <col min="531" max="531" width="11.1640625" customWidth="1"/>
    <col min="534" max="534" width="16" customWidth="1"/>
    <col min="759" max="759" width="3.6640625" customWidth="1"/>
    <col min="760" max="760" width="10.5" customWidth="1"/>
    <col min="761" max="761" width="35.83203125" customWidth="1"/>
    <col min="762" max="762" width="16" customWidth="1"/>
    <col min="763" max="763" width="16.33203125" customWidth="1"/>
    <col min="764" max="764" width="26" customWidth="1"/>
    <col min="765" max="765" width="13" customWidth="1"/>
    <col min="766" max="766" width="9.1640625" customWidth="1"/>
    <col min="767" max="767" width="8.5" customWidth="1"/>
    <col min="768" max="769" width="0" hidden="1" customWidth="1"/>
    <col min="770" max="770" width="8.83203125" bestFit="1" customWidth="1"/>
    <col min="771" max="778" width="7.5" customWidth="1"/>
    <col min="779" max="779" width="18.6640625" customWidth="1"/>
    <col min="780" max="780" width="20" bestFit="1" customWidth="1"/>
    <col min="781" max="781" width="7.33203125" customWidth="1"/>
    <col min="782" max="782" width="15.83203125" customWidth="1"/>
    <col min="783" max="783" width="17.6640625" customWidth="1"/>
    <col min="785" max="785" width="12.5" customWidth="1"/>
    <col min="786" max="786" width="15.83203125" customWidth="1"/>
    <col min="787" max="787" width="11.1640625" customWidth="1"/>
    <col min="790" max="790" width="16" customWidth="1"/>
    <col min="1015" max="1015" width="3.6640625" customWidth="1"/>
    <col min="1016" max="1016" width="10.5" customWidth="1"/>
    <col min="1017" max="1017" width="35.83203125" customWidth="1"/>
    <col min="1018" max="1018" width="16" customWidth="1"/>
    <col min="1019" max="1019" width="16.33203125" customWidth="1"/>
    <col min="1020" max="1020" width="26" customWidth="1"/>
    <col min="1021" max="1021" width="13" customWidth="1"/>
    <col min="1022" max="1022" width="9.1640625" customWidth="1"/>
    <col min="1023" max="1023" width="8.5" customWidth="1"/>
    <col min="1024" max="1025" width="0" hidden="1" customWidth="1"/>
    <col min="1026" max="1026" width="8.83203125" bestFit="1" customWidth="1"/>
    <col min="1027" max="1034" width="7.5" customWidth="1"/>
    <col min="1035" max="1035" width="18.6640625" customWidth="1"/>
    <col min="1036" max="1036" width="20" bestFit="1" customWidth="1"/>
    <col min="1037" max="1037" width="7.33203125" customWidth="1"/>
    <col min="1038" max="1038" width="15.83203125" customWidth="1"/>
    <col min="1039" max="1039" width="17.6640625" customWidth="1"/>
    <col min="1041" max="1041" width="12.5" customWidth="1"/>
    <col min="1042" max="1042" width="15.83203125" customWidth="1"/>
    <col min="1043" max="1043" width="11.1640625" customWidth="1"/>
    <col min="1046" max="1046" width="16" customWidth="1"/>
    <col min="1271" max="1271" width="3.6640625" customWidth="1"/>
    <col min="1272" max="1272" width="10.5" customWidth="1"/>
    <col min="1273" max="1273" width="35.83203125" customWidth="1"/>
    <col min="1274" max="1274" width="16" customWidth="1"/>
    <col min="1275" max="1275" width="16.33203125" customWidth="1"/>
    <col min="1276" max="1276" width="26" customWidth="1"/>
    <col min="1277" max="1277" width="13" customWidth="1"/>
    <col min="1278" max="1278" width="9.1640625" customWidth="1"/>
    <col min="1279" max="1279" width="8.5" customWidth="1"/>
    <col min="1280" max="1281" width="0" hidden="1" customWidth="1"/>
    <col min="1282" max="1282" width="8.83203125" bestFit="1" customWidth="1"/>
    <col min="1283" max="1290" width="7.5" customWidth="1"/>
    <col min="1291" max="1291" width="18.6640625" customWidth="1"/>
    <col min="1292" max="1292" width="20" bestFit="1" customWidth="1"/>
    <col min="1293" max="1293" width="7.33203125" customWidth="1"/>
    <col min="1294" max="1294" width="15.83203125" customWidth="1"/>
    <col min="1295" max="1295" width="17.6640625" customWidth="1"/>
    <col min="1297" max="1297" width="12.5" customWidth="1"/>
    <col min="1298" max="1298" width="15.83203125" customWidth="1"/>
    <col min="1299" max="1299" width="11.1640625" customWidth="1"/>
    <col min="1302" max="1302" width="16" customWidth="1"/>
    <col min="1527" max="1527" width="3.6640625" customWidth="1"/>
    <col min="1528" max="1528" width="10.5" customWidth="1"/>
    <col min="1529" max="1529" width="35.83203125" customWidth="1"/>
    <col min="1530" max="1530" width="16" customWidth="1"/>
    <col min="1531" max="1531" width="16.33203125" customWidth="1"/>
    <col min="1532" max="1532" width="26" customWidth="1"/>
    <col min="1533" max="1533" width="13" customWidth="1"/>
    <col min="1534" max="1534" width="9.1640625" customWidth="1"/>
    <col min="1535" max="1535" width="8.5" customWidth="1"/>
    <col min="1536" max="1537" width="0" hidden="1" customWidth="1"/>
    <col min="1538" max="1538" width="8.83203125" bestFit="1" customWidth="1"/>
    <col min="1539" max="1546" width="7.5" customWidth="1"/>
    <col min="1547" max="1547" width="18.6640625" customWidth="1"/>
    <col min="1548" max="1548" width="20" bestFit="1" customWidth="1"/>
    <col min="1549" max="1549" width="7.33203125" customWidth="1"/>
    <col min="1550" max="1550" width="15.83203125" customWidth="1"/>
    <col min="1551" max="1551" width="17.6640625" customWidth="1"/>
    <col min="1553" max="1553" width="12.5" customWidth="1"/>
    <col min="1554" max="1554" width="15.83203125" customWidth="1"/>
    <col min="1555" max="1555" width="11.1640625" customWidth="1"/>
    <col min="1558" max="1558" width="16" customWidth="1"/>
    <col min="1783" max="1783" width="3.6640625" customWidth="1"/>
    <col min="1784" max="1784" width="10.5" customWidth="1"/>
    <col min="1785" max="1785" width="35.83203125" customWidth="1"/>
    <col min="1786" max="1786" width="16" customWidth="1"/>
    <col min="1787" max="1787" width="16.33203125" customWidth="1"/>
    <col min="1788" max="1788" width="26" customWidth="1"/>
    <col min="1789" max="1789" width="13" customWidth="1"/>
    <col min="1790" max="1790" width="9.1640625" customWidth="1"/>
    <col min="1791" max="1791" width="8.5" customWidth="1"/>
    <col min="1792" max="1793" width="0" hidden="1" customWidth="1"/>
    <col min="1794" max="1794" width="8.83203125" bestFit="1" customWidth="1"/>
    <col min="1795" max="1802" width="7.5" customWidth="1"/>
    <col min="1803" max="1803" width="18.6640625" customWidth="1"/>
    <col min="1804" max="1804" width="20" bestFit="1" customWidth="1"/>
    <col min="1805" max="1805" width="7.33203125" customWidth="1"/>
    <col min="1806" max="1806" width="15.83203125" customWidth="1"/>
    <col min="1807" max="1807" width="17.6640625" customWidth="1"/>
    <col min="1809" max="1809" width="12.5" customWidth="1"/>
    <col min="1810" max="1810" width="15.83203125" customWidth="1"/>
    <col min="1811" max="1811" width="11.1640625" customWidth="1"/>
    <col min="1814" max="1814" width="16" customWidth="1"/>
    <col min="2039" max="2039" width="3.6640625" customWidth="1"/>
    <col min="2040" max="2040" width="10.5" customWidth="1"/>
    <col min="2041" max="2041" width="35.83203125" customWidth="1"/>
    <col min="2042" max="2042" width="16" customWidth="1"/>
    <col min="2043" max="2043" width="16.33203125" customWidth="1"/>
    <col min="2044" max="2044" width="26" customWidth="1"/>
    <col min="2045" max="2045" width="13" customWidth="1"/>
    <col min="2046" max="2046" width="9.1640625" customWidth="1"/>
    <col min="2047" max="2047" width="8.5" customWidth="1"/>
    <col min="2048" max="2049" width="0" hidden="1" customWidth="1"/>
    <col min="2050" max="2050" width="8.83203125" bestFit="1" customWidth="1"/>
    <col min="2051" max="2058" width="7.5" customWidth="1"/>
    <col min="2059" max="2059" width="18.6640625" customWidth="1"/>
    <col min="2060" max="2060" width="20" bestFit="1" customWidth="1"/>
    <col min="2061" max="2061" width="7.33203125" customWidth="1"/>
    <col min="2062" max="2062" width="15.83203125" customWidth="1"/>
    <col min="2063" max="2063" width="17.6640625" customWidth="1"/>
    <col min="2065" max="2065" width="12.5" customWidth="1"/>
    <col min="2066" max="2066" width="15.83203125" customWidth="1"/>
    <col min="2067" max="2067" width="11.1640625" customWidth="1"/>
    <col min="2070" max="2070" width="16" customWidth="1"/>
    <col min="2295" max="2295" width="3.6640625" customWidth="1"/>
    <col min="2296" max="2296" width="10.5" customWidth="1"/>
    <col min="2297" max="2297" width="35.83203125" customWidth="1"/>
    <col min="2298" max="2298" width="16" customWidth="1"/>
    <col min="2299" max="2299" width="16.33203125" customWidth="1"/>
    <col min="2300" max="2300" width="26" customWidth="1"/>
    <col min="2301" max="2301" width="13" customWidth="1"/>
    <col min="2302" max="2302" width="9.1640625" customWidth="1"/>
    <col min="2303" max="2303" width="8.5" customWidth="1"/>
    <col min="2304" max="2305" width="0" hidden="1" customWidth="1"/>
    <col min="2306" max="2306" width="8.83203125" bestFit="1" customWidth="1"/>
    <col min="2307" max="2314" width="7.5" customWidth="1"/>
    <col min="2315" max="2315" width="18.6640625" customWidth="1"/>
    <col min="2316" max="2316" width="20" bestFit="1" customWidth="1"/>
    <col min="2317" max="2317" width="7.33203125" customWidth="1"/>
    <col min="2318" max="2318" width="15.83203125" customWidth="1"/>
    <col min="2319" max="2319" width="17.6640625" customWidth="1"/>
    <col min="2321" max="2321" width="12.5" customWidth="1"/>
    <col min="2322" max="2322" width="15.83203125" customWidth="1"/>
    <col min="2323" max="2323" width="11.1640625" customWidth="1"/>
    <col min="2326" max="2326" width="16" customWidth="1"/>
    <col min="2551" max="2551" width="3.6640625" customWidth="1"/>
    <col min="2552" max="2552" width="10.5" customWidth="1"/>
    <col min="2553" max="2553" width="35.83203125" customWidth="1"/>
    <col min="2554" max="2554" width="16" customWidth="1"/>
    <col min="2555" max="2555" width="16.33203125" customWidth="1"/>
    <col min="2556" max="2556" width="26" customWidth="1"/>
    <col min="2557" max="2557" width="13" customWidth="1"/>
    <col min="2558" max="2558" width="9.1640625" customWidth="1"/>
    <col min="2559" max="2559" width="8.5" customWidth="1"/>
    <col min="2560" max="2561" width="0" hidden="1" customWidth="1"/>
    <col min="2562" max="2562" width="8.83203125" bestFit="1" customWidth="1"/>
    <col min="2563" max="2570" width="7.5" customWidth="1"/>
    <col min="2571" max="2571" width="18.6640625" customWidth="1"/>
    <col min="2572" max="2572" width="20" bestFit="1" customWidth="1"/>
    <col min="2573" max="2573" width="7.33203125" customWidth="1"/>
    <col min="2574" max="2574" width="15.83203125" customWidth="1"/>
    <col min="2575" max="2575" width="17.6640625" customWidth="1"/>
    <col min="2577" max="2577" width="12.5" customWidth="1"/>
    <col min="2578" max="2578" width="15.83203125" customWidth="1"/>
    <col min="2579" max="2579" width="11.1640625" customWidth="1"/>
    <col min="2582" max="2582" width="16" customWidth="1"/>
    <col min="2807" max="2807" width="3.6640625" customWidth="1"/>
    <col min="2808" max="2808" width="10.5" customWidth="1"/>
    <col min="2809" max="2809" width="35.83203125" customWidth="1"/>
    <col min="2810" max="2810" width="16" customWidth="1"/>
    <col min="2811" max="2811" width="16.33203125" customWidth="1"/>
    <col min="2812" max="2812" width="26" customWidth="1"/>
    <col min="2813" max="2813" width="13" customWidth="1"/>
    <col min="2814" max="2814" width="9.1640625" customWidth="1"/>
    <col min="2815" max="2815" width="8.5" customWidth="1"/>
    <col min="2816" max="2817" width="0" hidden="1" customWidth="1"/>
    <col min="2818" max="2818" width="8.83203125" bestFit="1" customWidth="1"/>
    <col min="2819" max="2826" width="7.5" customWidth="1"/>
    <col min="2827" max="2827" width="18.6640625" customWidth="1"/>
    <col min="2828" max="2828" width="20" bestFit="1" customWidth="1"/>
    <col min="2829" max="2829" width="7.33203125" customWidth="1"/>
    <col min="2830" max="2830" width="15.83203125" customWidth="1"/>
    <col min="2831" max="2831" width="17.6640625" customWidth="1"/>
    <col min="2833" max="2833" width="12.5" customWidth="1"/>
    <col min="2834" max="2834" width="15.83203125" customWidth="1"/>
    <col min="2835" max="2835" width="11.1640625" customWidth="1"/>
    <col min="2838" max="2838" width="16" customWidth="1"/>
    <col min="3063" max="3063" width="3.6640625" customWidth="1"/>
    <col min="3064" max="3064" width="10.5" customWidth="1"/>
    <col min="3065" max="3065" width="35.83203125" customWidth="1"/>
    <col min="3066" max="3066" width="16" customWidth="1"/>
    <col min="3067" max="3067" width="16.33203125" customWidth="1"/>
    <col min="3068" max="3068" width="26" customWidth="1"/>
    <col min="3069" max="3069" width="13" customWidth="1"/>
    <col min="3070" max="3070" width="9.1640625" customWidth="1"/>
    <col min="3071" max="3071" width="8.5" customWidth="1"/>
    <col min="3072" max="3073" width="0" hidden="1" customWidth="1"/>
    <col min="3074" max="3074" width="8.83203125" bestFit="1" customWidth="1"/>
    <col min="3075" max="3082" width="7.5" customWidth="1"/>
    <col min="3083" max="3083" width="18.6640625" customWidth="1"/>
    <col min="3084" max="3084" width="20" bestFit="1" customWidth="1"/>
    <col min="3085" max="3085" width="7.33203125" customWidth="1"/>
    <col min="3086" max="3086" width="15.83203125" customWidth="1"/>
    <col min="3087" max="3087" width="17.6640625" customWidth="1"/>
    <col min="3089" max="3089" width="12.5" customWidth="1"/>
    <col min="3090" max="3090" width="15.83203125" customWidth="1"/>
    <col min="3091" max="3091" width="11.1640625" customWidth="1"/>
    <col min="3094" max="3094" width="16" customWidth="1"/>
    <col min="3319" max="3319" width="3.6640625" customWidth="1"/>
    <col min="3320" max="3320" width="10.5" customWidth="1"/>
    <col min="3321" max="3321" width="35.83203125" customWidth="1"/>
    <col min="3322" max="3322" width="16" customWidth="1"/>
    <col min="3323" max="3323" width="16.33203125" customWidth="1"/>
    <col min="3324" max="3324" width="26" customWidth="1"/>
    <col min="3325" max="3325" width="13" customWidth="1"/>
    <col min="3326" max="3326" width="9.1640625" customWidth="1"/>
    <col min="3327" max="3327" width="8.5" customWidth="1"/>
    <col min="3328" max="3329" width="0" hidden="1" customWidth="1"/>
    <col min="3330" max="3330" width="8.83203125" bestFit="1" customWidth="1"/>
    <col min="3331" max="3338" width="7.5" customWidth="1"/>
    <col min="3339" max="3339" width="18.6640625" customWidth="1"/>
    <col min="3340" max="3340" width="20" bestFit="1" customWidth="1"/>
    <col min="3341" max="3341" width="7.33203125" customWidth="1"/>
    <col min="3342" max="3342" width="15.83203125" customWidth="1"/>
    <col min="3343" max="3343" width="17.6640625" customWidth="1"/>
    <col min="3345" max="3345" width="12.5" customWidth="1"/>
    <col min="3346" max="3346" width="15.83203125" customWidth="1"/>
    <col min="3347" max="3347" width="11.1640625" customWidth="1"/>
    <col min="3350" max="3350" width="16" customWidth="1"/>
    <col min="3575" max="3575" width="3.6640625" customWidth="1"/>
    <col min="3576" max="3576" width="10.5" customWidth="1"/>
    <col min="3577" max="3577" width="35.83203125" customWidth="1"/>
    <col min="3578" max="3578" width="16" customWidth="1"/>
    <col min="3579" max="3579" width="16.33203125" customWidth="1"/>
    <col min="3580" max="3580" width="26" customWidth="1"/>
    <col min="3581" max="3581" width="13" customWidth="1"/>
    <col min="3582" max="3582" width="9.1640625" customWidth="1"/>
    <col min="3583" max="3583" width="8.5" customWidth="1"/>
    <col min="3584" max="3585" width="0" hidden="1" customWidth="1"/>
    <col min="3586" max="3586" width="8.83203125" bestFit="1" customWidth="1"/>
    <col min="3587" max="3594" width="7.5" customWidth="1"/>
    <col min="3595" max="3595" width="18.6640625" customWidth="1"/>
    <col min="3596" max="3596" width="20" bestFit="1" customWidth="1"/>
    <col min="3597" max="3597" width="7.33203125" customWidth="1"/>
    <col min="3598" max="3598" width="15.83203125" customWidth="1"/>
    <col min="3599" max="3599" width="17.6640625" customWidth="1"/>
    <col min="3601" max="3601" width="12.5" customWidth="1"/>
    <col min="3602" max="3602" width="15.83203125" customWidth="1"/>
    <col min="3603" max="3603" width="11.1640625" customWidth="1"/>
    <col min="3606" max="3606" width="16" customWidth="1"/>
    <col min="3831" max="3831" width="3.6640625" customWidth="1"/>
    <col min="3832" max="3832" width="10.5" customWidth="1"/>
    <col min="3833" max="3833" width="35.83203125" customWidth="1"/>
    <col min="3834" max="3834" width="16" customWidth="1"/>
    <col min="3835" max="3835" width="16.33203125" customWidth="1"/>
    <col min="3836" max="3836" width="26" customWidth="1"/>
    <col min="3837" max="3837" width="13" customWidth="1"/>
    <col min="3838" max="3838" width="9.1640625" customWidth="1"/>
    <col min="3839" max="3839" width="8.5" customWidth="1"/>
    <col min="3840" max="3841" width="0" hidden="1" customWidth="1"/>
    <col min="3842" max="3842" width="8.83203125" bestFit="1" customWidth="1"/>
    <col min="3843" max="3850" width="7.5" customWidth="1"/>
    <col min="3851" max="3851" width="18.6640625" customWidth="1"/>
    <col min="3852" max="3852" width="20" bestFit="1" customWidth="1"/>
    <col min="3853" max="3853" width="7.33203125" customWidth="1"/>
    <col min="3854" max="3854" width="15.83203125" customWidth="1"/>
    <col min="3855" max="3855" width="17.6640625" customWidth="1"/>
    <col min="3857" max="3857" width="12.5" customWidth="1"/>
    <col min="3858" max="3858" width="15.83203125" customWidth="1"/>
    <col min="3859" max="3859" width="11.1640625" customWidth="1"/>
    <col min="3862" max="3862" width="16" customWidth="1"/>
    <col min="4087" max="4087" width="3.6640625" customWidth="1"/>
    <col min="4088" max="4088" width="10.5" customWidth="1"/>
    <col min="4089" max="4089" width="35.83203125" customWidth="1"/>
    <col min="4090" max="4090" width="16" customWidth="1"/>
    <col min="4091" max="4091" width="16.33203125" customWidth="1"/>
    <col min="4092" max="4092" width="26" customWidth="1"/>
    <col min="4093" max="4093" width="13" customWidth="1"/>
    <col min="4094" max="4094" width="9.1640625" customWidth="1"/>
    <col min="4095" max="4095" width="8.5" customWidth="1"/>
    <col min="4096" max="4097" width="0" hidden="1" customWidth="1"/>
    <col min="4098" max="4098" width="8.83203125" bestFit="1" customWidth="1"/>
    <col min="4099" max="4106" width="7.5" customWidth="1"/>
    <col min="4107" max="4107" width="18.6640625" customWidth="1"/>
    <col min="4108" max="4108" width="20" bestFit="1" customWidth="1"/>
    <col min="4109" max="4109" width="7.33203125" customWidth="1"/>
    <col min="4110" max="4110" width="15.83203125" customWidth="1"/>
    <col min="4111" max="4111" width="17.6640625" customWidth="1"/>
    <col min="4113" max="4113" width="12.5" customWidth="1"/>
    <col min="4114" max="4114" width="15.83203125" customWidth="1"/>
    <col min="4115" max="4115" width="11.1640625" customWidth="1"/>
    <col min="4118" max="4118" width="16" customWidth="1"/>
    <col min="4343" max="4343" width="3.6640625" customWidth="1"/>
    <col min="4344" max="4344" width="10.5" customWidth="1"/>
    <col min="4345" max="4345" width="35.83203125" customWidth="1"/>
    <col min="4346" max="4346" width="16" customWidth="1"/>
    <col min="4347" max="4347" width="16.33203125" customWidth="1"/>
    <col min="4348" max="4348" width="26" customWidth="1"/>
    <col min="4349" max="4349" width="13" customWidth="1"/>
    <col min="4350" max="4350" width="9.1640625" customWidth="1"/>
    <col min="4351" max="4351" width="8.5" customWidth="1"/>
    <col min="4352" max="4353" width="0" hidden="1" customWidth="1"/>
    <col min="4354" max="4354" width="8.83203125" bestFit="1" customWidth="1"/>
    <col min="4355" max="4362" width="7.5" customWidth="1"/>
    <col min="4363" max="4363" width="18.6640625" customWidth="1"/>
    <col min="4364" max="4364" width="20" bestFit="1" customWidth="1"/>
    <col min="4365" max="4365" width="7.33203125" customWidth="1"/>
    <col min="4366" max="4366" width="15.83203125" customWidth="1"/>
    <col min="4367" max="4367" width="17.6640625" customWidth="1"/>
    <col min="4369" max="4369" width="12.5" customWidth="1"/>
    <col min="4370" max="4370" width="15.83203125" customWidth="1"/>
    <col min="4371" max="4371" width="11.1640625" customWidth="1"/>
    <col min="4374" max="4374" width="16" customWidth="1"/>
    <col min="4599" max="4599" width="3.6640625" customWidth="1"/>
    <col min="4600" max="4600" width="10.5" customWidth="1"/>
    <col min="4601" max="4601" width="35.83203125" customWidth="1"/>
    <col min="4602" max="4602" width="16" customWidth="1"/>
    <col min="4603" max="4603" width="16.33203125" customWidth="1"/>
    <col min="4604" max="4604" width="26" customWidth="1"/>
    <col min="4605" max="4605" width="13" customWidth="1"/>
    <col min="4606" max="4606" width="9.1640625" customWidth="1"/>
    <col min="4607" max="4607" width="8.5" customWidth="1"/>
    <col min="4608" max="4609" width="0" hidden="1" customWidth="1"/>
    <col min="4610" max="4610" width="8.83203125" bestFit="1" customWidth="1"/>
    <col min="4611" max="4618" width="7.5" customWidth="1"/>
    <col min="4619" max="4619" width="18.6640625" customWidth="1"/>
    <col min="4620" max="4620" width="20" bestFit="1" customWidth="1"/>
    <col min="4621" max="4621" width="7.33203125" customWidth="1"/>
    <col min="4622" max="4622" width="15.83203125" customWidth="1"/>
    <col min="4623" max="4623" width="17.6640625" customWidth="1"/>
    <col min="4625" max="4625" width="12.5" customWidth="1"/>
    <col min="4626" max="4626" width="15.83203125" customWidth="1"/>
    <col min="4627" max="4627" width="11.1640625" customWidth="1"/>
    <col min="4630" max="4630" width="16" customWidth="1"/>
    <col min="4855" max="4855" width="3.6640625" customWidth="1"/>
    <col min="4856" max="4856" width="10.5" customWidth="1"/>
    <col min="4857" max="4857" width="35.83203125" customWidth="1"/>
    <col min="4858" max="4858" width="16" customWidth="1"/>
    <col min="4859" max="4859" width="16.33203125" customWidth="1"/>
    <col min="4860" max="4860" width="26" customWidth="1"/>
    <col min="4861" max="4861" width="13" customWidth="1"/>
    <col min="4862" max="4862" width="9.1640625" customWidth="1"/>
    <col min="4863" max="4863" width="8.5" customWidth="1"/>
    <col min="4864" max="4865" width="0" hidden="1" customWidth="1"/>
    <col min="4866" max="4866" width="8.83203125" bestFit="1" customWidth="1"/>
    <col min="4867" max="4874" width="7.5" customWidth="1"/>
    <col min="4875" max="4875" width="18.6640625" customWidth="1"/>
    <col min="4876" max="4876" width="20" bestFit="1" customWidth="1"/>
    <col min="4877" max="4877" width="7.33203125" customWidth="1"/>
    <col min="4878" max="4878" width="15.83203125" customWidth="1"/>
    <col min="4879" max="4879" width="17.6640625" customWidth="1"/>
    <col min="4881" max="4881" width="12.5" customWidth="1"/>
    <col min="4882" max="4882" width="15.83203125" customWidth="1"/>
    <col min="4883" max="4883" width="11.1640625" customWidth="1"/>
    <col min="4886" max="4886" width="16" customWidth="1"/>
    <col min="5111" max="5111" width="3.6640625" customWidth="1"/>
    <col min="5112" max="5112" width="10.5" customWidth="1"/>
    <col min="5113" max="5113" width="35.83203125" customWidth="1"/>
    <col min="5114" max="5114" width="16" customWidth="1"/>
    <col min="5115" max="5115" width="16.33203125" customWidth="1"/>
    <col min="5116" max="5116" width="26" customWidth="1"/>
    <col min="5117" max="5117" width="13" customWidth="1"/>
    <col min="5118" max="5118" width="9.1640625" customWidth="1"/>
    <col min="5119" max="5119" width="8.5" customWidth="1"/>
    <col min="5120" max="5121" width="0" hidden="1" customWidth="1"/>
    <col min="5122" max="5122" width="8.83203125" bestFit="1" customWidth="1"/>
    <col min="5123" max="5130" width="7.5" customWidth="1"/>
    <col min="5131" max="5131" width="18.6640625" customWidth="1"/>
    <col min="5132" max="5132" width="20" bestFit="1" customWidth="1"/>
    <col min="5133" max="5133" width="7.33203125" customWidth="1"/>
    <col min="5134" max="5134" width="15.83203125" customWidth="1"/>
    <col min="5135" max="5135" width="17.6640625" customWidth="1"/>
    <col min="5137" max="5137" width="12.5" customWidth="1"/>
    <col min="5138" max="5138" width="15.83203125" customWidth="1"/>
    <col min="5139" max="5139" width="11.1640625" customWidth="1"/>
    <col min="5142" max="5142" width="16" customWidth="1"/>
    <col min="5367" max="5367" width="3.6640625" customWidth="1"/>
    <col min="5368" max="5368" width="10.5" customWidth="1"/>
    <col min="5369" max="5369" width="35.83203125" customWidth="1"/>
    <col min="5370" max="5370" width="16" customWidth="1"/>
    <col min="5371" max="5371" width="16.33203125" customWidth="1"/>
    <col min="5372" max="5372" width="26" customWidth="1"/>
    <col min="5373" max="5373" width="13" customWidth="1"/>
    <col min="5374" max="5374" width="9.1640625" customWidth="1"/>
    <col min="5375" max="5375" width="8.5" customWidth="1"/>
    <col min="5376" max="5377" width="0" hidden="1" customWidth="1"/>
    <col min="5378" max="5378" width="8.83203125" bestFit="1" customWidth="1"/>
    <col min="5379" max="5386" width="7.5" customWidth="1"/>
    <col min="5387" max="5387" width="18.6640625" customWidth="1"/>
    <col min="5388" max="5388" width="20" bestFit="1" customWidth="1"/>
    <col min="5389" max="5389" width="7.33203125" customWidth="1"/>
    <col min="5390" max="5390" width="15.83203125" customWidth="1"/>
    <col min="5391" max="5391" width="17.6640625" customWidth="1"/>
    <col min="5393" max="5393" width="12.5" customWidth="1"/>
    <col min="5394" max="5394" width="15.83203125" customWidth="1"/>
    <col min="5395" max="5395" width="11.1640625" customWidth="1"/>
    <col min="5398" max="5398" width="16" customWidth="1"/>
    <col min="5623" max="5623" width="3.6640625" customWidth="1"/>
    <col min="5624" max="5624" width="10.5" customWidth="1"/>
    <col min="5625" max="5625" width="35.83203125" customWidth="1"/>
    <col min="5626" max="5626" width="16" customWidth="1"/>
    <col min="5627" max="5627" width="16.33203125" customWidth="1"/>
    <col min="5628" max="5628" width="26" customWidth="1"/>
    <col min="5629" max="5629" width="13" customWidth="1"/>
    <col min="5630" max="5630" width="9.1640625" customWidth="1"/>
    <col min="5631" max="5631" width="8.5" customWidth="1"/>
    <col min="5632" max="5633" width="0" hidden="1" customWidth="1"/>
    <col min="5634" max="5634" width="8.83203125" bestFit="1" customWidth="1"/>
    <col min="5635" max="5642" width="7.5" customWidth="1"/>
    <col min="5643" max="5643" width="18.6640625" customWidth="1"/>
    <col min="5644" max="5644" width="20" bestFit="1" customWidth="1"/>
    <col min="5645" max="5645" width="7.33203125" customWidth="1"/>
    <col min="5646" max="5646" width="15.83203125" customWidth="1"/>
    <col min="5647" max="5647" width="17.6640625" customWidth="1"/>
    <col min="5649" max="5649" width="12.5" customWidth="1"/>
    <col min="5650" max="5650" width="15.83203125" customWidth="1"/>
    <col min="5651" max="5651" width="11.1640625" customWidth="1"/>
    <col min="5654" max="5654" width="16" customWidth="1"/>
    <col min="5879" max="5879" width="3.6640625" customWidth="1"/>
    <col min="5880" max="5880" width="10.5" customWidth="1"/>
    <col min="5881" max="5881" width="35.83203125" customWidth="1"/>
    <col min="5882" max="5882" width="16" customWidth="1"/>
    <col min="5883" max="5883" width="16.33203125" customWidth="1"/>
    <col min="5884" max="5884" width="26" customWidth="1"/>
    <col min="5885" max="5885" width="13" customWidth="1"/>
    <col min="5886" max="5886" width="9.1640625" customWidth="1"/>
    <col min="5887" max="5887" width="8.5" customWidth="1"/>
    <col min="5888" max="5889" width="0" hidden="1" customWidth="1"/>
    <col min="5890" max="5890" width="8.83203125" bestFit="1" customWidth="1"/>
    <col min="5891" max="5898" width="7.5" customWidth="1"/>
    <col min="5899" max="5899" width="18.6640625" customWidth="1"/>
    <col min="5900" max="5900" width="20" bestFit="1" customWidth="1"/>
    <col min="5901" max="5901" width="7.33203125" customWidth="1"/>
    <col min="5902" max="5902" width="15.83203125" customWidth="1"/>
    <col min="5903" max="5903" width="17.6640625" customWidth="1"/>
    <col min="5905" max="5905" width="12.5" customWidth="1"/>
    <col min="5906" max="5906" width="15.83203125" customWidth="1"/>
    <col min="5907" max="5907" width="11.1640625" customWidth="1"/>
    <col min="5910" max="5910" width="16" customWidth="1"/>
    <col min="6135" max="6135" width="3.6640625" customWidth="1"/>
    <col min="6136" max="6136" width="10.5" customWidth="1"/>
    <col min="6137" max="6137" width="35.83203125" customWidth="1"/>
    <col min="6138" max="6138" width="16" customWidth="1"/>
    <col min="6139" max="6139" width="16.33203125" customWidth="1"/>
    <col min="6140" max="6140" width="26" customWidth="1"/>
    <col min="6141" max="6141" width="13" customWidth="1"/>
    <col min="6142" max="6142" width="9.1640625" customWidth="1"/>
    <col min="6143" max="6143" width="8.5" customWidth="1"/>
    <col min="6144" max="6145" width="0" hidden="1" customWidth="1"/>
    <col min="6146" max="6146" width="8.83203125" bestFit="1" customWidth="1"/>
    <col min="6147" max="6154" width="7.5" customWidth="1"/>
    <col min="6155" max="6155" width="18.6640625" customWidth="1"/>
    <col min="6156" max="6156" width="20" bestFit="1" customWidth="1"/>
    <col min="6157" max="6157" width="7.33203125" customWidth="1"/>
    <col min="6158" max="6158" width="15.83203125" customWidth="1"/>
    <col min="6159" max="6159" width="17.6640625" customWidth="1"/>
    <col min="6161" max="6161" width="12.5" customWidth="1"/>
    <col min="6162" max="6162" width="15.83203125" customWidth="1"/>
    <col min="6163" max="6163" width="11.1640625" customWidth="1"/>
    <col min="6166" max="6166" width="16" customWidth="1"/>
    <col min="6391" max="6391" width="3.6640625" customWidth="1"/>
    <col min="6392" max="6392" width="10.5" customWidth="1"/>
    <col min="6393" max="6393" width="35.83203125" customWidth="1"/>
    <col min="6394" max="6394" width="16" customWidth="1"/>
    <col min="6395" max="6395" width="16.33203125" customWidth="1"/>
    <col min="6396" max="6396" width="26" customWidth="1"/>
    <col min="6397" max="6397" width="13" customWidth="1"/>
    <col min="6398" max="6398" width="9.1640625" customWidth="1"/>
    <col min="6399" max="6399" width="8.5" customWidth="1"/>
    <col min="6400" max="6401" width="0" hidden="1" customWidth="1"/>
    <col min="6402" max="6402" width="8.83203125" bestFit="1" customWidth="1"/>
    <col min="6403" max="6410" width="7.5" customWidth="1"/>
    <col min="6411" max="6411" width="18.6640625" customWidth="1"/>
    <col min="6412" max="6412" width="20" bestFit="1" customWidth="1"/>
    <col min="6413" max="6413" width="7.33203125" customWidth="1"/>
    <col min="6414" max="6414" width="15.83203125" customWidth="1"/>
    <col min="6415" max="6415" width="17.6640625" customWidth="1"/>
    <col min="6417" max="6417" width="12.5" customWidth="1"/>
    <col min="6418" max="6418" width="15.83203125" customWidth="1"/>
    <col min="6419" max="6419" width="11.1640625" customWidth="1"/>
    <col min="6422" max="6422" width="16" customWidth="1"/>
    <col min="6647" max="6647" width="3.6640625" customWidth="1"/>
    <col min="6648" max="6648" width="10.5" customWidth="1"/>
    <col min="6649" max="6649" width="35.83203125" customWidth="1"/>
    <col min="6650" max="6650" width="16" customWidth="1"/>
    <col min="6651" max="6651" width="16.33203125" customWidth="1"/>
    <col min="6652" max="6652" width="26" customWidth="1"/>
    <col min="6653" max="6653" width="13" customWidth="1"/>
    <col min="6654" max="6654" width="9.1640625" customWidth="1"/>
    <col min="6655" max="6655" width="8.5" customWidth="1"/>
    <col min="6656" max="6657" width="0" hidden="1" customWidth="1"/>
    <col min="6658" max="6658" width="8.83203125" bestFit="1" customWidth="1"/>
    <col min="6659" max="6666" width="7.5" customWidth="1"/>
    <col min="6667" max="6667" width="18.6640625" customWidth="1"/>
    <col min="6668" max="6668" width="20" bestFit="1" customWidth="1"/>
    <col min="6669" max="6669" width="7.33203125" customWidth="1"/>
    <col min="6670" max="6670" width="15.83203125" customWidth="1"/>
    <col min="6671" max="6671" width="17.6640625" customWidth="1"/>
    <col min="6673" max="6673" width="12.5" customWidth="1"/>
    <col min="6674" max="6674" width="15.83203125" customWidth="1"/>
    <col min="6675" max="6675" width="11.1640625" customWidth="1"/>
    <col min="6678" max="6678" width="16" customWidth="1"/>
    <col min="6903" max="6903" width="3.6640625" customWidth="1"/>
    <col min="6904" max="6904" width="10.5" customWidth="1"/>
    <col min="6905" max="6905" width="35.83203125" customWidth="1"/>
    <col min="6906" max="6906" width="16" customWidth="1"/>
    <col min="6907" max="6907" width="16.33203125" customWidth="1"/>
    <col min="6908" max="6908" width="26" customWidth="1"/>
    <col min="6909" max="6909" width="13" customWidth="1"/>
    <col min="6910" max="6910" width="9.1640625" customWidth="1"/>
    <col min="6911" max="6911" width="8.5" customWidth="1"/>
    <col min="6912" max="6913" width="0" hidden="1" customWidth="1"/>
    <col min="6914" max="6914" width="8.83203125" bestFit="1" customWidth="1"/>
    <col min="6915" max="6922" width="7.5" customWidth="1"/>
    <col min="6923" max="6923" width="18.6640625" customWidth="1"/>
    <col min="6924" max="6924" width="20" bestFit="1" customWidth="1"/>
    <col min="6925" max="6925" width="7.33203125" customWidth="1"/>
    <col min="6926" max="6926" width="15.83203125" customWidth="1"/>
    <col min="6927" max="6927" width="17.6640625" customWidth="1"/>
    <col min="6929" max="6929" width="12.5" customWidth="1"/>
    <col min="6930" max="6930" width="15.83203125" customWidth="1"/>
    <col min="6931" max="6931" width="11.1640625" customWidth="1"/>
    <col min="6934" max="6934" width="16" customWidth="1"/>
    <col min="7159" max="7159" width="3.6640625" customWidth="1"/>
    <col min="7160" max="7160" width="10.5" customWidth="1"/>
    <col min="7161" max="7161" width="35.83203125" customWidth="1"/>
    <col min="7162" max="7162" width="16" customWidth="1"/>
    <col min="7163" max="7163" width="16.33203125" customWidth="1"/>
    <col min="7164" max="7164" width="26" customWidth="1"/>
    <col min="7165" max="7165" width="13" customWidth="1"/>
    <col min="7166" max="7166" width="9.1640625" customWidth="1"/>
    <col min="7167" max="7167" width="8.5" customWidth="1"/>
    <col min="7168" max="7169" width="0" hidden="1" customWidth="1"/>
    <col min="7170" max="7170" width="8.83203125" bestFit="1" customWidth="1"/>
    <col min="7171" max="7178" width="7.5" customWidth="1"/>
    <col min="7179" max="7179" width="18.6640625" customWidth="1"/>
    <col min="7180" max="7180" width="20" bestFit="1" customWidth="1"/>
    <col min="7181" max="7181" width="7.33203125" customWidth="1"/>
    <col min="7182" max="7182" width="15.83203125" customWidth="1"/>
    <col min="7183" max="7183" width="17.6640625" customWidth="1"/>
    <col min="7185" max="7185" width="12.5" customWidth="1"/>
    <col min="7186" max="7186" width="15.83203125" customWidth="1"/>
    <col min="7187" max="7187" width="11.1640625" customWidth="1"/>
    <col min="7190" max="7190" width="16" customWidth="1"/>
    <col min="7415" max="7415" width="3.6640625" customWidth="1"/>
    <col min="7416" max="7416" width="10.5" customWidth="1"/>
    <col min="7417" max="7417" width="35.83203125" customWidth="1"/>
    <col min="7418" max="7418" width="16" customWidth="1"/>
    <col min="7419" max="7419" width="16.33203125" customWidth="1"/>
    <col min="7420" max="7420" width="26" customWidth="1"/>
    <col min="7421" max="7421" width="13" customWidth="1"/>
    <col min="7422" max="7422" width="9.1640625" customWidth="1"/>
    <col min="7423" max="7423" width="8.5" customWidth="1"/>
    <col min="7424" max="7425" width="0" hidden="1" customWidth="1"/>
    <col min="7426" max="7426" width="8.83203125" bestFit="1" customWidth="1"/>
    <col min="7427" max="7434" width="7.5" customWidth="1"/>
    <col min="7435" max="7435" width="18.6640625" customWidth="1"/>
    <col min="7436" max="7436" width="20" bestFit="1" customWidth="1"/>
    <col min="7437" max="7437" width="7.33203125" customWidth="1"/>
    <col min="7438" max="7438" width="15.83203125" customWidth="1"/>
    <col min="7439" max="7439" width="17.6640625" customWidth="1"/>
    <col min="7441" max="7441" width="12.5" customWidth="1"/>
    <col min="7442" max="7442" width="15.83203125" customWidth="1"/>
    <col min="7443" max="7443" width="11.1640625" customWidth="1"/>
    <col min="7446" max="7446" width="16" customWidth="1"/>
    <col min="7671" max="7671" width="3.6640625" customWidth="1"/>
    <col min="7672" max="7672" width="10.5" customWidth="1"/>
    <col min="7673" max="7673" width="35.83203125" customWidth="1"/>
    <col min="7674" max="7674" width="16" customWidth="1"/>
    <col min="7675" max="7675" width="16.33203125" customWidth="1"/>
    <col min="7676" max="7676" width="26" customWidth="1"/>
    <col min="7677" max="7677" width="13" customWidth="1"/>
    <col min="7678" max="7678" width="9.1640625" customWidth="1"/>
    <col min="7679" max="7679" width="8.5" customWidth="1"/>
    <col min="7680" max="7681" width="0" hidden="1" customWidth="1"/>
    <col min="7682" max="7682" width="8.83203125" bestFit="1" customWidth="1"/>
    <col min="7683" max="7690" width="7.5" customWidth="1"/>
    <col min="7691" max="7691" width="18.6640625" customWidth="1"/>
    <col min="7692" max="7692" width="20" bestFit="1" customWidth="1"/>
    <col min="7693" max="7693" width="7.33203125" customWidth="1"/>
    <col min="7694" max="7694" width="15.83203125" customWidth="1"/>
    <col min="7695" max="7695" width="17.6640625" customWidth="1"/>
    <col min="7697" max="7697" width="12.5" customWidth="1"/>
    <col min="7698" max="7698" width="15.83203125" customWidth="1"/>
    <col min="7699" max="7699" width="11.1640625" customWidth="1"/>
    <col min="7702" max="7702" width="16" customWidth="1"/>
    <col min="7927" max="7927" width="3.6640625" customWidth="1"/>
    <col min="7928" max="7928" width="10.5" customWidth="1"/>
    <col min="7929" max="7929" width="35.83203125" customWidth="1"/>
    <col min="7930" max="7930" width="16" customWidth="1"/>
    <col min="7931" max="7931" width="16.33203125" customWidth="1"/>
    <col min="7932" max="7932" width="26" customWidth="1"/>
    <col min="7933" max="7933" width="13" customWidth="1"/>
    <col min="7934" max="7934" width="9.1640625" customWidth="1"/>
    <col min="7935" max="7935" width="8.5" customWidth="1"/>
    <col min="7936" max="7937" width="0" hidden="1" customWidth="1"/>
    <col min="7938" max="7938" width="8.83203125" bestFit="1" customWidth="1"/>
    <col min="7939" max="7946" width="7.5" customWidth="1"/>
    <col min="7947" max="7947" width="18.6640625" customWidth="1"/>
    <col min="7948" max="7948" width="20" bestFit="1" customWidth="1"/>
    <col min="7949" max="7949" width="7.33203125" customWidth="1"/>
    <col min="7950" max="7950" width="15.83203125" customWidth="1"/>
    <col min="7951" max="7951" width="17.6640625" customWidth="1"/>
    <col min="7953" max="7953" width="12.5" customWidth="1"/>
    <col min="7954" max="7954" width="15.83203125" customWidth="1"/>
    <col min="7955" max="7955" width="11.1640625" customWidth="1"/>
    <col min="7958" max="7958" width="16" customWidth="1"/>
    <col min="8183" max="8183" width="3.6640625" customWidth="1"/>
    <col min="8184" max="8184" width="10.5" customWidth="1"/>
    <col min="8185" max="8185" width="35.83203125" customWidth="1"/>
    <col min="8186" max="8186" width="16" customWidth="1"/>
    <col min="8187" max="8187" width="16.33203125" customWidth="1"/>
    <col min="8188" max="8188" width="26" customWidth="1"/>
    <col min="8189" max="8189" width="13" customWidth="1"/>
    <col min="8190" max="8190" width="9.1640625" customWidth="1"/>
    <col min="8191" max="8191" width="8.5" customWidth="1"/>
    <col min="8192" max="8193" width="0" hidden="1" customWidth="1"/>
    <col min="8194" max="8194" width="8.83203125" bestFit="1" customWidth="1"/>
    <col min="8195" max="8202" width="7.5" customWidth="1"/>
    <col min="8203" max="8203" width="18.6640625" customWidth="1"/>
    <col min="8204" max="8204" width="20" bestFit="1" customWidth="1"/>
    <col min="8205" max="8205" width="7.33203125" customWidth="1"/>
    <col min="8206" max="8206" width="15.83203125" customWidth="1"/>
    <col min="8207" max="8207" width="17.6640625" customWidth="1"/>
    <col min="8209" max="8209" width="12.5" customWidth="1"/>
    <col min="8210" max="8210" width="15.83203125" customWidth="1"/>
    <col min="8211" max="8211" width="11.1640625" customWidth="1"/>
    <col min="8214" max="8214" width="16" customWidth="1"/>
    <col min="8439" max="8439" width="3.6640625" customWidth="1"/>
    <col min="8440" max="8440" width="10.5" customWidth="1"/>
    <col min="8441" max="8441" width="35.83203125" customWidth="1"/>
    <col min="8442" max="8442" width="16" customWidth="1"/>
    <col min="8443" max="8443" width="16.33203125" customWidth="1"/>
    <col min="8444" max="8444" width="26" customWidth="1"/>
    <col min="8445" max="8445" width="13" customWidth="1"/>
    <col min="8446" max="8446" width="9.1640625" customWidth="1"/>
    <col min="8447" max="8447" width="8.5" customWidth="1"/>
    <col min="8448" max="8449" width="0" hidden="1" customWidth="1"/>
    <col min="8450" max="8450" width="8.83203125" bestFit="1" customWidth="1"/>
    <col min="8451" max="8458" width="7.5" customWidth="1"/>
    <col min="8459" max="8459" width="18.6640625" customWidth="1"/>
    <col min="8460" max="8460" width="20" bestFit="1" customWidth="1"/>
    <col min="8461" max="8461" width="7.33203125" customWidth="1"/>
    <col min="8462" max="8462" width="15.83203125" customWidth="1"/>
    <col min="8463" max="8463" width="17.6640625" customWidth="1"/>
    <col min="8465" max="8465" width="12.5" customWidth="1"/>
    <col min="8466" max="8466" width="15.83203125" customWidth="1"/>
    <col min="8467" max="8467" width="11.1640625" customWidth="1"/>
    <col min="8470" max="8470" width="16" customWidth="1"/>
    <col min="8695" max="8695" width="3.6640625" customWidth="1"/>
    <col min="8696" max="8696" width="10.5" customWidth="1"/>
    <col min="8697" max="8697" width="35.83203125" customWidth="1"/>
    <col min="8698" max="8698" width="16" customWidth="1"/>
    <col min="8699" max="8699" width="16.33203125" customWidth="1"/>
    <col min="8700" max="8700" width="26" customWidth="1"/>
    <col min="8701" max="8701" width="13" customWidth="1"/>
    <col min="8702" max="8702" width="9.1640625" customWidth="1"/>
    <col min="8703" max="8703" width="8.5" customWidth="1"/>
    <col min="8704" max="8705" width="0" hidden="1" customWidth="1"/>
    <col min="8706" max="8706" width="8.83203125" bestFit="1" customWidth="1"/>
    <col min="8707" max="8714" width="7.5" customWidth="1"/>
    <col min="8715" max="8715" width="18.6640625" customWidth="1"/>
    <col min="8716" max="8716" width="20" bestFit="1" customWidth="1"/>
    <col min="8717" max="8717" width="7.33203125" customWidth="1"/>
    <col min="8718" max="8718" width="15.83203125" customWidth="1"/>
    <col min="8719" max="8719" width="17.6640625" customWidth="1"/>
    <col min="8721" max="8721" width="12.5" customWidth="1"/>
    <col min="8722" max="8722" width="15.83203125" customWidth="1"/>
    <col min="8723" max="8723" width="11.1640625" customWidth="1"/>
    <col min="8726" max="8726" width="16" customWidth="1"/>
    <col min="8951" max="8951" width="3.6640625" customWidth="1"/>
    <col min="8952" max="8952" width="10.5" customWidth="1"/>
    <col min="8953" max="8953" width="35.83203125" customWidth="1"/>
    <col min="8954" max="8954" width="16" customWidth="1"/>
    <col min="8955" max="8955" width="16.33203125" customWidth="1"/>
    <col min="8956" max="8956" width="26" customWidth="1"/>
    <col min="8957" max="8957" width="13" customWidth="1"/>
    <col min="8958" max="8958" width="9.1640625" customWidth="1"/>
    <col min="8959" max="8959" width="8.5" customWidth="1"/>
    <col min="8960" max="8961" width="0" hidden="1" customWidth="1"/>
    <col min="8962" max="8962" width="8.83203125" bestFit="1" customWidth="1"/>
    <col min="8963" max="8970" width="7.5" customWidth="1"/>
    <col min="8971" max="8971" width="18.6640625" customWidth="1"/>
    <col min="8972" max="8972" width="20" bestFit="1" customWidth="1"/>
    <col min="8973" max="8973" width="7.33203125" customWidth="1"/>
    <col min="8974" max="8974" width="15.83203125" customWidth="1"/>
    <col min="8975" max="8975" width="17.6640625" customWidth="1"/>
    <col min="8977" max="8977" width="12.5" customWidth="1"/>
    <col min="8978" max="8978" width="15.83203125" customWidth="1"/>
    <col min="8979" max="8979" width="11.1640625" customWidth="1"/>
    <col min="8982" max="8982" width="16" customWidth="1"/>
    <col min="9207" max="9207" width="3.6640625" customWidth="1"/>
    <col min="9208" max="9208" width="10.5" customWidth="1"/>
    <col min="9209" max="9209" width="35.83203125" customWidth="1"/>
    <col min="9210" max="9210" width="16" customWidth="1"/>
    <col min="9211" max="9211" width="16.33203125" customWidth="1"/>
    <col min="9212" max="9212" width="26" customWidth="1"/>
    <col min="9213" max="9213" width="13" customWidth="1"/>
    <col min="9214" max="9214" width="9.1640625" customWidth="1"/>
    <col min="9215" max="9215" width="8.5" customWidth="1"/>
    <col min="9216" max="9217" width="0" hidden="1" customWidth="1"/>
    <col min="9218" max="9218" width="8.83203125" bestFit="1" customWidth="1"/>
    <col min="9219" max="9226" width="7.5" customWidth="1"/>
    <col min="9227" max="9227" width="18.6640625" customWidth="1"/>
    <col min="9228" max="9228" width="20" bestFit="1" customWidth="1"/>
    <col min="9229" max="9229" width="7.33203125" customWidth="1"/>
    <col min="9230" max="9230" width="15.83203125" customWidth="1"/>
    <col min="9231" max="9231" width="17.6640625" customWidth="1"/>
    <col min="9233" max="9233" width="12.5" customWidth="1"/>
    <col min="9234" max="9234" width="15.83203125" customWidth="1"/>
    <col min="9235" max="9235" width="11.1640625" customWidth="1"/>
    <col min="9238" max="9238" width="16" customWidth="1"/>
    <col min="9463" max="9463" width="3.6640625" customWidth="1"/>
    <col min="9464" max="9464" width="10.5" customWidth="1"/>
    <col min="9465" max="9465" width="35.83203125" customWidth="1"/>
    <col min="9466" max="9466" width="16" customWidth="1"/>
    <col min="9467" max="9467" width="16.33203125" customWidth="1"/>
    <col min="9468" max="9468" width="26" customWidth="1"/>
    <col min="9469" max="9469" width="13" customWidth="1"/>
    <col min="9470" max="9470" width="9.1640625" customWidth="1"/>
    <col min="9471" max="9471" width="8.5" customWidth="1"/>
    <col min="9472" max="9473" width="0" hidden="1" customWidth="1"/>
    <col min="9474" max="9474" width="8.83203125" bestFit="1" customWidth="1"/>
    <col min="9475" max="9482" width="7.5" customWidth="1"/>
    <col min="9483" max="9483" width="18.6640625" customWidth="1"/>
    <col min="9484" max="9484" width="20" bestFit="1" customWidth="1"/>
    <col min="9485" max="9485" width="7.33203125" customWidth="1"/>
    <col min="9486" max="9486" width="15.83203125" customWidth="1"/>
    <col min="9487" max="9487" width="17.6640625" customWidth="1"/>
    <col min="9489" max="9489" width="12.5" customWidth="1"/>
    <col min="9490" max="9490" width="15.83203125" customWidth="1"/>
    <col min="9491" max="9491" width="11.1640625" customWidth="1"/>
    <col min="9494" max="9494" width="16" customWidth="1"/>
    <col min="9719" max="9719" width="3.6640625" customWidth="1"/>
    <col min="9720" max="9720" width="10.5" customWidth="1"/>
    <col min="9721" max="9721" width="35.83203125" customWidth="1"/>
    <col min="9722" max="9722" width="16" customWidth="1"/>
    <col min="9723" max="9723" width="16.33203125" customWidth="1"/>
    <col min="9724" max="9724" width="26" customWidth="1"/>
    <col min="9725" max="9725" width="13" customWidth="1"/>
    <col min="9726" max="9726" width="9.1640625" customWidth="1"/>
    <col min="9727" max="9727" width="8.5" customWidth="1"/>
    <col min="9728" max="9729" width="0" hidden="1" customWidth="1"/>
    <col min="9730" max="9730" width="8.83203125" bestFit="1" customWidth="1"/>
    <col min="9731" max="9738" width="7.5" customWidth="1"/>
    <col min="9739" max="9739" width="18.6640625" customWidth="1"/>
    <col min="9740" max="9740" width="20" bestFit="1" customWidth="1"/>
    <col min="9741" max="9741" width="7.33203125" customWidth="1"/>
    <col min="9742" max="9742" width="15.83203125" customWidth="1"/>
    <col min="9743" max="9743" width="17.6640625" customWidth="1"/>
    <col min="9745" max="9745" width="12.5" customWidth="1"/>
    <col min="9746" max="9746" width="15.83203125" customWidth="1"/>
    <col min="9747" max="9747" width="11.1640625" customWidth="1"/>
    <col min="9750" max="9750" width="16" customWidth="1"/>
    <col min="9975" max="9975" width="3.6640625" customWidth="1"/>
    <col min="9976" max="9976" width="10.5" customWidth="1"/>
    <col min="9977" max="9977" width="35.83203125" customWidth="1"/>
    <col min="9978" max="9978" width="16" customWidth="1"/>
    <col min="9979" max="9979" width="16.33203125" customWidth="1"/>
    <col min="9980" max="9980" width="26" customWidth="1"/>
    <col min="9981" max="9981" width="13" customWidth="1"/>
    <col min="9982" max="9982" width="9.1640625" customWidth="1"/>
    <col min="9983" max="9983" width="8.5" customWidth="1"/>
    <col min="9984" max="9985" width="0" hidden="1" customWidth="1"/>
    <col min="9986" max="9986" width="8.83203125" bestFit="1" customWidth="1"/>
    <col min="9987" max="9994" width="7.5" customWidth="1"/>
    <col min="9995" max="9995" width="18.6640625" customWidth="1"/>
    <col min="9996" max="9996" width="20" bestFit="1" customWidth="1"/>
    <col min="9997" max="9997" width="7.33203125" customWidth="1"/>
    <col min="9998" max="9998" width="15.83203125" customWidth="1"/>
    <col min="9999" max="9999" width="17.6640625" customWidth="1"/>
    <col min="10001" max="10001" width="12.5" customWidth="1"/>
    <col min="10002" max="10002" width="15.83203125" customWidth="1"/>
    <col min="10003" max="10003" width="11.1640625" customWidth="1"/>
    <col min="10006" max="10006" width="16" customWidth="1"/>
    <col min="10231" max="10231" width="3.6640625" customWidth="1"/>
    <col min="10232" max="10232" width="10.5" customWidth="1"/>
    <col min="10233" max="10233" width="35.83203125" customWidth="1"/>
    <col min="10234" max="10234" width="16" customWidth="1"/>
    <col min="10235" max="10235" width="16.33203125" customWidth="1"/>
    <col min="10236" max="10236" width="26" customWidth="1"/>
    <col min="10237" max="10237" width="13" customWidth="1"/>
    <col min="10238" max="10238" width="9.1640625" customWidth="1"/>
    <col min="10239" max="10239" width="8.5" customWidth="1"/>
    <col min="10240" max="10241" width="0" hidden="1" customWidth="1"/>
    <col min="10242" max="10242" width="8.83203125" bestFit="1" customWidth="1"/>
    <col min="10243" max="10250" width="7.5" customWidth="1"/>
    <col min="10251" max="10251" width="18.6640625" customWidth="1"/>
    <col min="10252" max="10252" width="20" bestFit="1" customWidth="1"/>
    <col min="10253" max="10253" width="7.33203125" customWidth="1"/>
    <col min="10254" max="10254" width="15.83203125" customWidth="1"/>
    <col min="10255" max="10255" width="17.6640625" customWidth="1"/>
    <col min="10257" max="10257" width="12.5" customWidth="1"/>
    <col min="10258" max="10258" width="15.83203125" customWidth="1"/>
    <col min="10259" max="10259" width="11.1640625" customWidth="1"/>
    <col min="10262" max="10262" width="16" customWidth="1"/>
    <col min="10487" max="10487" width="3.6640625" customWidth="1"/>
    <col min="10488" max="10488" width="10.5" customWidth="1"/>
    <col min="10489" max="10489" width="35.83203125" customWidth="1"/>
    <col min="10490" max="10490" width="16" customWidth="1"/>
    <col min="10491" max="10491" width="16.33203125" customWidth="1"/>
    <col min="10492" max="10492" width="26" customWidth="1"/>
    <col min="10493" max="10493" width="13" customWidth="1"/>
    <col min="10494" max="10494" width="9.1640625" customWidth="1"/>
    <col min="10495" max="10495" width="8.5" customWidth="1"/>
    <col min="10496" max="10497" width="0" hidden="1" customWidth="1"/>
    <col min="10498" max="10498" width="8.83203125" bestFit="1" customWidth="1"/>
    <col min="10499" max="10506" width="7.5" customWidth="1"/>
    <col min="10507" max="10507" width="18.6640625" customWidth="1"/>
    <col min="10508" max="10508" width="20" bestFit="1" customWidth="1"/>
    <col min="10509" max="10509" width="7.33203125" customWidth="1"/>
    <col min="10510" max="10510" width="15.83203125" customWidth="1"/>
    <col min="10511" max="10511" width="17.6640625" customWidth="1"/>
    <col min="10513" max="10513" width="12.5" customWidth="1"/>
    <col min="10514" max="10514" width="15.83203125" customWidth="1"/>
    <col min="10515" max="10515" width="11.1640625" customWidth="1"/>
    <col min="10518" max="10518" width="16" customWidth="1"/>
    <col min="10743" max="10743" width="3.6640625" customWidth="1"/>
    <col min="10744" max="10744" width="10.5" customWidth="1"/>
    <col min="10745" max="10745" width="35.83203125" customWidth="1"/>
    <col min="10746" max="10746" width="16" customWidth="1"/>
    <col min="10747" max="10747" width="16.33203125" customWidth="1"/>
    <col min="10748" max="10748" width="26" customWidth="1"/>
    <col min="10749" max="10749" width="13" customWidth="1"/>
    <col min="10750" max="10750" width="9.1640625" customWidth="1"/>
    <col min="10751" max="10751" width="8.5" customWidth="1"/>
    <col min="10752" max="10753" width="0" hidden="1" customWidth="1"/>
    <col min="10754" max="10754" width="8.83203125" bestFit="1" customWidth="1"/>
    <col min="10755" max="10762" width="7.5" customWidth="1"/>
    <col min="10763" max="10763" width="18.6640625" customWidth="1"/>
    <col min="10764" max="10764" width="20" bestFit="1" customWidth="1"/>
    <col min="10765" max="10765" width="7.33203125" customWidth="1"/>
    <col min="10766" max="10766" width="15.83203125" customWidth="1"/>
    <col min="10767" max="10767" width="17.6640625" customWidth="1"/>
    <col min="10769" max="10769" width="12.5" customWidth="1"/>
    <col min="10770" max="10770" width="15.83203125" customWidth="1"/>
    <col min="10771" max="10771" width="11.1640625" customWidth="1"/>
    <col min="10774" max="10774" width="16" customWidth="1"/>
    <col min="10999" max="10999" width="3.6640625" customWidth="1"/>
    <col min="11000" max="11000" width="10.5" customWidth="1"/>
    <col min="11001" max="11001" width="35.83203125" customWidth="1"/>
    <col min="11002" max="11002" width="16" customWidth="1"/>
    <col min="11003" max="11003" width="16.33203125" customWidth="1"/>
    <col min="11004" max="11004" width="26" customWidth="1"/>
    <col min="11005" max="11005" width="13" customWidth="1"/>
    <col min="11006" max="11006" width="9.1640625" customWidth="1"/>
    <col min="11007" max="11007" width="8.5" customWidth="1"/>
    <col min="11008" max="11009" width="0" hidden="1" customWidth="1"/>
    <col min="11010" max="11010" width="8.83203125" bestFit="1" customWidth="1"/>
    <col min="11011" max="11018" width="7.5" customWidth="1"/>
    <col min="11019" max="11019" width="18.6640625" customWidth="1"/>
    <col min="11020" max="11020" width="20" bestFit="1" customWidth="1"/>
    <col min="11021" max="11021" width="7.33203125" customWidth="1"/>
    <col min="11022" max="11022" width="15.83203125" customWidth="1"/>
    <col min="11023" max="11023" width="17.6640625" customWidth="1"/>
    <col min="11025" max="11025" width="12.5" customWidth="1"/>
    <col min="11026" max="11026" width="15.83203125" customWidth="1"/>
    <col min="11027" max="11027" width="11.1640625" customWidth="1"/>
    <col min="11030" max="11030" width="16" customWidth="1"/>
    <col min="11255" max="11255" width="3.6640625" customWidth="1"/>
    <col min="11256" max="11256" width="10.5" customWidth="1"/>
    <col min="11257" max="11257" width="35.83203125" customWidth="1"/>
    <col min="11258" max="11258" width="16" customWidth="1"/>
    <col min="11259" max="11259" width="16.33203125" customWidth="1"/>
    <col min="11260" max="11260" width="26" customWidth="1"/>
    <col min="11261" max="11261" width="13" customWidth="1"/>
    <col min="11262" max="11262" width="9.1640625" customWidth="1"/>
    <col min="11263" max="11263" width="8.5" customWidth="1"/>
    <col min="11264" max="11265" width="0" hidden="1" customWidth="1"/>
    <col min="11266" max="11266" width="8.83203125" bestFit="1" customWidth="1"/>
    <col min="11267" max="11274" width="7.5" customWidth="1"/>
    <col min="11275" max="11275" width="18.6640625" customWidth="1"/>
    <col min="11276" max="11276" width="20" bestFit="1" customWidth="1"/>
    <col min="11277" max="11277" width="7.33203125" customWidth="1"/>
    <col min="11278" max="11278" width="15.83203125" customWidth="1"/>
    <col min="11279" max="11279" width="17.6640625" customWidth="1"/>
    <col min="11281" max="11281" width="12.5" customWidth="1"/>
    <col min="11282" max="11282" width="15.83203125" customWidth="1"/>
    <col min="11283" max="11283" width="11.1640625" customWidth="1"/>
    <col min="11286" max="11286" width="16" customWidth="1"/>
    <col min="11511" max="11511" width="3.6640625" customWidth="1"/>
    <col min="11512" max="11512" width="10.5" customWidth="1"/>
    <col min="11513" max="11513" width="35.83203125" customWidth="1"/>
    <col min="11514" max="11514" width="16" customWidth="1"/>
    <col min="11515" max="11515" width="16.33203125" customWidth="1"/>
    <col min="11516" max="11516" width="26" customWidth="1"/>
    <col min="11517" max="11517" width="13" customWidth="1"/>
    <col min="11518" max="11518" width="9.1640625" customWidth="1"/>
    <col min="11519" max="11519" width="8.5" customWidth="1"/>
    <col min="11520" max="11521" width="0" hidden="1" customWidth="1"/>
    <col min="11522" max="11522" width="8.83203125" bestFit="1" customWidth="1"/>
    <col min="11523" max="11530" width="7.5" customWidth="1"/>
    <col min="11531" max="11531" width="18.6640625" customWidth="1"/>
    <col min="11532" max="11532" width="20" bestFit="1" customWidth="1"/>
    <col min="11533" max="11533" width="7.33203125" customWidth="1"/>
    <col min="11534" max="11534" width="15.83203125" customWidth="1"/>
    <col min="11535" max="11535" width="17.6640625" customWidth="1"/>
    <col min="11537" max="11537" width="12.5" customWidth="1"/>
    <col min="11538" max="11538" width="15.83203125" customWidth="1"/>
    <col min="11539" max="11539" width="11.1640625" customWidth="1"/>
    <col min="11542" max="11542" width="16" customWidth="1"/>
    <col min="11767" max="11767" width="3.6640625" customWidth="1"/>
    <col min="11768" max="11768" width="10.5" customWidth="1"/>
    <col min="11769" max="11769" width="35.83203125" customWidth="1"/>
    <col min="11770" max="11770" width="16" customWidth="1"/>
    <col min="11771" max="11771" width="16.33203125" customWidth="1"/>
    <col min="11772" max="11772" width="26" customWidth="1"/>
    <col min="11773" max="11773" width="13" customWidth="1"/>
    <col min="11774" max="11774" width="9.1640625" customWidth="1"/>
    <col min="11775" max="11775" width="8.5" customWidth="1"/>
    <col min="11776" max="11777" width="0" hidden="1" customWidth="1"/>
    <col min="11778" max="11778" width="8.83203125" bestFit="1" customWidth="1"/>
    <col min="11779" max="11786" width="7.5" customWidth="1"/>
    <col min="11787" max="11787" width="18.6640625" customWidth="1"/>
    <col min="11788" max="11788" width="20" bestFit="1" customWidth="1"/>
    <col min="11789" max="11789" width="7.33203125" customWidth="1"/>
    <col min="11790" max="11790" width="15.83203125" customWidth="1"/>
    <col min="11791" max="11791" width="17.6640625" customWidth="1"/>
    <col min="11793" max="11793" width="12.5" customWidth="1"/>
    <col min="11794" max="11794" width="15.83203125" customWidth="1"/>
    <col min="11795" max="11795" width="11.1640625" customWidth="1"/>
    <col min="11798" max="11798" width="16" customWidth="1"/>
    <col min="12023" max="12023" width="3.6640625" customWidth="1"/>
    <col min="12024" max="12024" width="10.5" customWidth="1"/>
    <col min="12025" max="12025" width="35.83203125" customWidth="1"/>
    <col min="12026" max="12026" width="16" customWidth="1"/>
    <col min="12027" max="12027" width="16.33203125" customWidth="1"/>
    <col min="12028" max="12028" width="26" customWidth="1"/>
    <col min="12029" max="12029" width="13" customWidth="1"/>
    <col min="12030" max="12030" width="9.1640625" customWidth="1"/>
    <col min="12031" max="12031" width="8.5" customWidth="1"/>
    <col min="12032" max="12033" width="0" hidden="1" customWidth="1"/>
    <col min="12034" max="12034" width="8.83203125" bestFit="1" customWidth="1"/>
    <col min="12035" max="12042" width="7.5" customWidth="1"/>
    <col min="12043" max="12043" width="18.6640625" customWidth="1"/>
    <col min="12044" max="12044" width="20" bestFit="1" customWidth="1"/>
    <col min="12045" max="12045" width="7.33203125" customWidth="1"/>
    <col min="12046" max="12046" width="15.83203125" customWidth="1"/>
    <col min="12047" max="12047" width="17.6640625" customWidth="1"/>
    <col min="12049" max="12049" width="12.5" customWidth="1"/>
    <col min="12050" max="12050" width="15.83203125" customWidth="1"/>
    <col min="12051" max="12051" width="11.1640625" customWidth="1"/>
    <col min="12054" max="12054" width="16" customWidth="1"/>
    <col min="12279" max="12279" width="3.6640625" customWidth="1"/>
    <col min="12280" max="12280" width="10.5" customWidth="1"/>
    <col min="12281" max="12281" width="35.83203125" customWidth="1"/>
    <col min="12282" max="12282" width="16" customWidth="1"/>
    <col min="12283" max="12283" width="16.33203125" customWidth="1"/>
    <col min="12284" max="12284" width="26" customWidth="1"/>
    <col min="12285" max="12285" width="13" customWidth="1"/>
    <col min="12286" max="12286" width="9.1640625" customWidth="1"/>
    <col min="12287" max="12287" width="8.5" customWidth="1"/>
    <col min="12288" max="12289" width="0" hidden="1" customWidth="1"/>
    <col min="12290" max="12290" width="8.83203125" bestFit="1" customWidth="1"/>
    <col min="12291" max="12298" width="7.5" customWidth="1"/>
    <col min="12299" max="12299" width="18.6640625" customWidth="1"/>
    <col min="12300" max="12300" width="20" bestFit="1" customWidth="1"/>
    <col min="12301" max="12301" width="7.33203125" customWidth="1"/>
    <col min="12302" max="12302" width="15.83203125" customWidth="1"/>
    <col min="12303" max="12303" width="17.6640625" customWidth="1"/>
    <col min="12305" max="12305" width="12.5" customWidth="1"/>
    <col min="12306" max="12306" width="15.83203125" customWidth="1"/>
    <col min="12307" max="12307" width="11.1640625" customWidth="1"/>
    <col min="12310" max="12310" width="16" customWidth="1"/>
    <col min="12535" max="12535" width="3.6640625" customWidth="1"/>
    <col min="12536" max="12536" width="10.5" customWidth="1"/>
    <col min="12537" max="12537" width="35.83203125" customWidth="1"/>
    <col min="12538" max="12538" width="16" customWidth="1"/>
    <col min="12539" max="12539" width="16.33203125" customWidth="1"/>
    <col min="12540" max="12540" width="26" customWidth="1"/>
    <col min="12541" max="12541" width="13" customWidth="1"/>
    <col min="12542" max="12542" width="9.1640625" customWidth="1"/>
    <col min="12543" max="12543" width="8.5" customWidth="1"/>
    <col min="12544" max="12545" width="0" hidden="1" customWidth="1"/>
    <col min="12546" max="12546" width="8.83203125" bestFit="1" customWidth="1"/>
    <col min="12547" max="12554" width="7.5" customWidth="1"/>
    <col min="12555" max="12555" width="18.6640625" customWidth="1"/>
    <col min="12556" max="12556" width="20" bestFit="1" customWidth="1"/>
    <col min="12557" max="12557" width="7.33203125" customWidth="1"/>
    <col min="12558" max="12558" width="15.83203125" customWidth="1"/>
    <col min="12559" max="12559" width="17.6640625" customWidth="1"/>
    <col min="12561" max="12561" width="12.5" customWidth="1"/>
    <col min="12562" max="12562" width="15.83203125" customWidth="1"/>
    <col min="12563" max="12563" width="11.1640625" customWidth="1"/>
    <col min="12566" max="12566" width="16" customWidth="1"/>
    <col min="12791" max="12791" width="3.6640625" customWidth="1"/>
    <col min="12792" max="12792" width="10.5" customWidth="1"/>
    <col min="12793" max="12793" width="35.83203125" customWidth="1"/>
    <col min="12794" max="12794" width="16" customWidth="1"/>
    <col min="12795" max="12795" width="16.33203125" customWidth="1"/>
    <col min="12796" max="12796" width="26" customWidth="1"/>
    <col min="12797" max="12797" width="13" customWidth="1"/>
    <col min="12798" max="12798" width="9.1640625" customWidth="1"/>
    <col min="12799" max="12799" width="8.5" customWidth="1"/>
    <col min="12800" max="12801" width="0" hidden="1" customWidth="1"/>
    <col min="12802" max="12802" width="8.83203125" bestFit="1" customWidth="1"/>
    <col min="12803" max="12810" width="7.5" customWidth="1"/>
    <col min="12811" max="12811" width="18.6640625" customWidth="1"/>
    <col min="12812" max="12812" width="20" bestFit="1" customWidth="1"/>
    <col min="12813" max="12813" width="7.33203125" customWidth="1"/>
    <col min="12814" max="12814" width="15.83203125" customWidth="1"/>
    <col min="12815" max="12815" width="17.6640625" customWidth="1"/>
    <col min="12817" max="12817" width="12.5" customWidth="1"/>
    <col min="12818" max="12818" width="15.83203125" customWidth="1"/>
    <col min="12819" max="12819" width="11.1640625" customWidth="1"/>
    <col min="12822" max="12822" width="16" customWidth="1"/>
    <col min="13047" max="13047" width="3.6640625" customWidth="1"/>
    <col min="13048" max="13048" width="10.5" customWidth="1"/>
    <col min="13049" max="13049" width="35.83203125" customWidth="1"/>
    <col min="13050" max="13050" width="16" customWidth="1"/>
    <col min="13051" max="13051" width="16.33203125" customWidth="1"/>
    <col min="13052" max="13052" width="26" customWidth="1"/>
    <col min="13053" max="13053" width="13" customWidth="1"/>
    <col min="13054" max="13054" width="9.1640625" customWidth="1"/>
    <col min="13055" max="13055" width="8.5" customWidth="1"/>
    <col min="13056" max="13057" width="0" hidden="1" customWidth="1"/>
    <col min="13058" max="13058" width="8.83203125" bestFit="1" customWidth="1"/>
    <col min="13059" max="13066" width="7.5" customWidth="1"/>
    <col min="13067" max="13067" width="18.6640625" customWidth="1"/>
    <col min="13068" max="13068" width="20" bestFit="1" customWidth="1"/>
    <col min="13069" max="13069" width="7.33203125" customWidth="1"/>
    <col min="13070" max="13070" width="15.83203125" customWidth="1"/>
    <col min="13071" max="13071" width="17.6640625" customWidth="1"/>
    <col min="13073" max="13073" width="12.5" customWidth="1"/>
    <col min="13074" max="13074" width="15.83203125" customWidth="1"/>
    <col min="13075" max="13075" width="11.1640625" customWidth="1"/>
    <col min="13078" max="13078" width="16" customWidth="1"/>
    <col min="13303" max="13303" width="3.6640625" customWidth="1"/>
    <col min="13304" max="13304" width="10.5" customWidth="1"/>
    <col min="13305" max="13305" width="35.83203125" customWidth="1"/>
    <col min="13306" max="13306" width="16" customWidth="1"/>
    <col min="13307" max="13307" width="16.33203125" customWidth="1"/>
    <col min="13308" max="13308" width="26" customWidth="1"/>
    <col min="13309" max="13309" width="13" customWidth="1"/>
    <col min="13310" max="13310" width="9.1640625" customWidth="1"/>
    <col min="13311" max="13311" width="8.5" customWidth="1"/>
    <col min="13312" max="13313" width="0" hidden="1" customWidth="1"/>
    <col min="13314" max="13314" width="8.83203125" bestFit="1" customWidth="1"/>
    <col min="13315" max="13322" width="7.5" customWidth="1"/>
    <col min="13323" max="13323" width="18.6640625" customWidth="1"/>
    <col min="13324" max="13324" width="20" bestFit="1" customWidth="1"/>
    <col min="13325" max="13325" width="7.33203125" customWidth="1"/>
    <col min="13326" max="13326" width="15.83203125" customWidth="1"/>
    <col min="13327" max="13327" width="17.6640625" customWidth="1"/>
    <col min="13329" max="13329" width="12.5" customWidth="1"/>
    <col min="13330" max="13330" width="15.83203125" customWidth="1"/>
    <col min="13331" max="13331" width="11.1640625" customWidth="1"/>
    <col min="13334" max="13334" width="16" customWidth="1"/>
    <col min="13559" max="13559" width="3.6640625" customWidth="1"/>
    <col min="13560" max="13560" width="10.5" customWidth="1"/>
    <col min="13561" max="13561" width="35.83203125" customWidth="1"/>
    <col min="13562" max="13562" width="16" customWidth="1"/>
    <col min="13563" max="13563" width="16.33203125" customWidth="1"/>
    <col min="13564" max="13564" width="26" customWidth="1"/>
    <col min="13565" max="13565" width="13" customWidth="1"/>
    <col min="13566" max="13566" width="9.1640625" customWidth="1"/>
    <col min="13567" max="13567" width="8.5" customWidth="1"/>
    <col min="13568" max="13569" width="0" hidden="1" customWidth="1"/>
    <col min="13570" max="13570" width="8.83203125" bestFit="1" customWidth="1"/>
    <col min="13571" max="13578" width="7.5" customWidth="1"/>
    <col min="13579" max="13579" width="18.6640625" customWidth="1"/>
    <col min="13580" max="13580" width="20" bestFit="1" customWidth="1"/>
    <col min="13581" max="13581" width="7.33203125" customWidth="1"/>
    <col min="13582" max="13582" width="15.83203125" customWidth="1"/>
    <col min="13583" max="13583" width="17.6640625" customWidth="1"/>
    <col min="13585" max="13585" width="12.5" customWidth="1"/>
    <col min="13586" max="13586" width="15.83203125" customWidth="1"/>
    <col min="13587" max="13587" width="11.1640625" customWidth="1"/>
    <col min="13590" max="13590" width="16" customWidth="1"/>
    <col min="13815" max="13815" width="3.6640625" customWidth="1"/>
    <col min="13816" max="13816" width="10.5" customWidth="1"/>
    <col min="13817" max="13817" width="35.83203125" customWidth="1"/>
    <col min="13818" max="13818" width="16" customWidth="1"/>
    <col min="13819" max="13819" width="16.33203125" customWidth="1"/>
    <col min="13820" max="13820" width="26" customWidth="1"/>
    <col min="13821" max="13821" width="13" customWidth="1"/>
    <col min="13822" max="13822" width="9.1640625" customWidth="1"/>
    <col min="13823" max="13823" width="8.5" customWidth="1"/>
    <col min="13824" max="13825" width="0" hidden="1" customWidth="1"/>
    <col min="13826" max="13826" width="8.83203125" bestFit="1" customWidth="1"/>
    <col min="13827" max="13834" width="7.5" customWidth="1"/>
    <col min="13835" max="13835" width="18.6640625" customWidth="1"/>
    <col min="13836" max="13836" width="20" bestFit="1" customWidth="1"/>
    <col min="13837" max="13837" width="7.33203125" customWidth="1"/>
    <col min="13838" max="13838" width="15.83203125" customWidth="1"/>
    <col min="13839" max="13839" width="17.6640625" customWidth="1"/>
    <col min="13841" max="13841" width="12.5" customWidth="1"/>
    <col min="13842" max="13842" width="15.83203125" customWidth="1"/>
    <col min="13843" max="13843" width="11.1640625" customWidth="1"/>
    <col min="13846" max="13846" width="16" customWidth="1"/>
    <col min="14071" max="14071" width="3.6640625" customWidth="1"/>
    <col min="14072" max="14072" width="10.5" customWidth="1"/>
    <col min="14073" max="14073" width="35.83203125" customWidth="1"/>
    <col min="14074" max="14074" width="16" customWidth="1"/>
    <col min="14075" max="14075" width="16.33203125" customWidth="1"/>
    <col min="14076" max="14076" width="26" customWidth="1"/>
    <col min="14077" max="14077" width="13" customWidth="1"/>
    <col min="14078" max="14078" width="9.1640625" customWidth="1"/>
    <col min="14079" max="14079" width="8.5" customWidth="1"/>
    <col min="14080" max="14081" width="0" hidden="1" customWidth="1"/>
    <col min="14082" max="14082" width="8.83203125" bestFit="1" customWidth="1"/>
    <col min="14083" max="14090" width="7.5" customWidth="1"/>
    <col min="14091" max="14091" width="18.6640625" customWidth="1"/>
    <col min="14092" max="14092" width="20" bestFit="1" customWidth="1"/>
    <col min="14093" max="14093" width="7.33203125" customWidth="1"/>
    <col min="14094" max="14094" width="15.83203125" customWidth="1"/>
    <col min="14095" max="14095" width="17.6640625" customWidth="1"/>
    <col min="14097" max="14097" width="12.5" customWidth="1"/>
    <col min="14098" max="14098" width="15.83203125" customWidth="1"/>
    <col min="14099" max="14099" width="11.1640625" customWidth="1"/>
    <col min="14102" max="14102" width="16" customWidth="1"/>
    <col min="14327" max="14327" width="3.6640625" customWidth="1"/>
    <col min="14328" max="14328" width="10.5" customWidth="1"/>
    <col min="14329" max="14329" width="35.83203125" customWidth="1"/>
    <col min="14330" max="14330" width="16" customWidth="1"/>
    <col min="14331" max="14331" width="16.33203125" customWidth="1"/>
    <col min="14332" max="14332" width="26" customWidth="1"/>
    <col min="14333" max="14333" width="13" customWidth="1"/>
    <col min="14334" max="14334" width="9.1640625" customWidth="1"/>
    <col min="14335" max="14335" width="8.5" customWidth="1"/>
    <col min="14336" max="14337" width="0" hidden="1" customWidth="1"/>
    <col min="14338" max="14338" width="8.83203125" bestFit="1" customWidth="1"/>
    <col min="14339" max="14346" width="7.5" customWidth="1"/>
    <col min="14347" max="14347" width="18.6640625" customWidth="1"/>
    <col min="14348" max="14348" width="20" bestFit="1" customWidth="1"/>
    <col min="14349" max="14349" width="7.33203125" customWidth="1"/>
    <col min="14350" max="14350" width="15.83203125" customWidth="1"/>
    <col min="14351" max="14351" width="17.6640625" customWidth="1"/>
    <col min="14353" max="14353" width="12.5" customWidth="1"/>
    <col min="14354" max="14354" width="15.83203125" customWidth="1"/>
    <col min="14355" max="14355" width="11.1640625" customWidth="1"/>
    <col min="14358" max="14358" width="16" customWidth="1"/>
    <col min="14583" max="14583" width="3.6640625" customWidth="1"/>
    <col min="14584" max="14584" width="10.5" customWidth="1"/>
    <col min="14585" max="14585" width="35.83203125" customWidth="1"/>
    <col min="14586" max="14586" width="16" customWidth="1"/>
    <col min="14587" max="14587" width="16.33203125" customWidth="1"/>
    <col min="14588" max="14588" width="26" customWidth="1"/>
    <col min="14589" max="14589" width="13" customWidth="1"/>
    <col min="14590" max="14590" width="9.1640625" customWidth="1"/>
    <col min="14591" max="14591" width="8.5" customWidth="1"/>
    <col min="14592" max="14593" width="0" hidden="1" customWidth="1"/>
    <col min="14594" max="14594" width="8.83203125" bestFit="1" customWidth="1"/>
    <col min="14595" max="14602" width="7.5" customWidth="1"/>
    <col min="14603" max="14603" width="18.6640625" customWidth="1"/>
    <col min="14604" max="14604" width="20" bestFit="1" customWidth="1"/>
    <col min="14605" max="14605" width="7.33203125" customWidth="1"/>
    <col min="14606" max="14606" width="15.83203125" customWidth="1"/>
    <col min="14607" max="14607" width="17.6640625" customWidth="1"/>
    <col min="14609" max="14609" width="12.5" customWidth="1"/>
    <col min="14610" max="14610" width="15.83203125" customWidth="1"/>
    <col min="14611" max="14611" width="11.1640625" customWidth="1"/>
    <col min="14614" max="14614" width="16" customWidth="1"/>
    <col min="14839" max="14839" width="3.6640625" customWidth="1"/>
    <col min="14840" max="14840" width="10.5" customWidth="1"/>
    <col min="14841" max="14841" width="35.83203125" customWidth="1"/>
    <col min="14842" max="14842" width="16" customWidth="1"/>
    <col min="14843" max="14843" width="16.33203125" customWidth="1"/>
    <col min="14844" max="14844" width="26" customWidth="1"/>
    <col min="14845" max="14845" width="13" customWidth="1"/>
    <col min="14846" max="14846" width="9.1640625" customWidth="1"/>
    <col min="14847" max="14847" width="8.5" customWidth="1"/>
    <col min="14848" max="14849" width="0" hidden="1" customWidth="1"/>
    <col min="14850" max="14850" width="8.83203125" bestFit="1" customWidth="1"/>
    <col min="14851" max="14858" width="7.5" customWidth="1"/>
    <col min="14859" max="14859" width="18.6640625" customWidth="1"/>
    <col min="14860" max="14860" width="20" bestFit="1" customWidth="1"/>
    <col min="14861" max="14861" width="7.33203125" customWidth="1"/>
    <col min="14862" max="14862" width="15.83203125" customWidth="1"/>
    <col min="14863" max="14863" width="17.6640625" customWidth="1"/>
    <col min="14865" max="14865" width="12.5" customWidth="1"/>
    <col min="14866" max="14866" width="15.83203125" customWidth="1"/>
    <col min="14867" max="14867" width="11.1640625" customWidth="1"/>
    <col min="14870" max="14870" width="16" customWidth="1"/>
    <col min="15095" max="15095" width="3.6640625" customWidth="1"/>
    <col min="15096" max="15096" width="10.5" customWidth="1"/>
    <col min="15097" max="15097" width="35.83203125" customWidth="1"/>
    <col min="15098" max="15098" width="16" customWidth="1"/>
    <col min="15099" max="15099" width="16.33203125" customWidth="1"/>
    <col min="15100" max="15100" width="26" customWidth="1"/>
    <col min="15101" max="15101" width="13" customWidth="1"/>
    <col min="15102" max="15102" width="9.1640625" customWidth="1"/>
    <col min="15103" max="15103" width="8.5" customWidth="1"/>
    <col min="15104" max="15105" width="0" hidden="1" customWidth="1"/>
    <col min="15106" max="15106" width="8.83203125" bestFit="1" customWidth="1"/>
    <col min="15107" max="15114" width="7.5" customWidth="1"/>
    <col min="15115" max="15115" width="18.6640625" customWidth="1"/>
    <col min="15116" max="15116" width="20" bestFit="1" customWidth="1"/>
    <col min="15117" max="15117" width="7.33203125" customWidth="1"/>
    <col min="15118" max="15118" width="15.83203125" customWidth="1"/>
    <col min="15119" max="15119" width="17.6640625" customWidth="1"/>
    <col min="15121" max="15121" width="12.5" customWidth="1"/>
    <col min="15122" max="15122" width="15.83203125" customWidth="1"/>
    <col min="15123" max="15123" width="11.1640625" customWidth="1"/>
    <col min="15126" max="15126" width="16" customWidth="1"/>
    <col min="15351" max="15351" width="3.6640625" customWidth="1"/>
    <col min="15352" max="15352" width="10.5" customWidth="1"/>
    <col min="15353" max="15353" width="35.83203125" customWidth="1"/>
    <col min="15354" max="15354" width="16" customWidth="1"/>
    <col min="15355" max="15355" width="16.33203125" customWidth="1"/>
    <col min="15356" max="15356" width="26" customWidth="1"/>
    <col min="15357" max="15357" width="13" customWidth="1"/>
    <col min="15358" max="15358" width="9.1640625" customWidth="1"/>
    <col min="15359" max="15359" width="8.5" customWidth="1"/>
    <col min="15360" max="15361" width="0" hidden="1" customWidth="1"/>
    <col min="15362" max="15362" width="8.83203125" bestFit="1" customWidth="1"/>
    <col min="15363" max="15370" width="7.5" customWidth="1"/>
    <col min="15371" max="15371" width="18.6640625" customWidth="1"/>
    <col min="15372" max="15372" width="20" bestFit="1" customWidth="1"/>
    <col min="15373" max="15373" width="7.33203125" customWidth="1"/>
    <col min="15374" max="15374" width="15.83203125" customWidth="1"/>
    <col min="15375" max="15375" width="17.6640625" customWidth="1"/>
    <col min="15377" max="15377" width="12.5" customWidth="1"/>
    <col min="15378" max="15378" width="15.83203125" customWidth="1"/>
    <col min="15379" max="15379" width="11.1640625" customWidth="1"/>
    <col min="15382" max="15382" width="16" customWidth="1"/>
    <col min="15607" max="15607" width="3.6640625" customWidth="1"/>
    <col min="15608" max="15608" width="10.5" customWidth="1"/>
    <col min="15609" max="15609" width="35.83203125" customWidth="1"/>
    <col min="15610" max="15610" width="16" customWidth="1"/>
    <col min="15611" max="15611" width="16.33203125" customWidth="1"/>
    <col min="15612" max="15612" width="26" customWidth="1"/>
    <col min="15613" max="15613" width="13" customWidth="1"/>
    <col min="15614" max="15614" width="9.1640625" customWidth="1"/>
    <col min="15615" max="15615" width="8.5" customWidth="1"/>
    <col min="15616" max="15617" width="0" hidden="1" customWidth="1"/>
    <col min="15618" max="15618" width="8.83203125" bestFit="1" customWidth="1"/>
    <col min="15619" max="15626" width="7.5" customWidth="1"/>
    <col min="15627" max="15627" width="18.6640625" customWidth="1"/>
    <col min="15628" max="15628" width="20" bestFit="1" customWidth="1"/>
    <col min="15629" max="15629" width="7.33203125" customWidth="1"/>
    <col min="15630" max="15630" width="15.83203125" customWidth="1"/>
    <col min="15631" max="15631" width="17.6640625" customWidth="1"/>
    <col min="15633" max="15633" width="12.5" customWidth="1"/>
    <col min="15634" max="15634" width="15.83203125" customWidth="1"/>
    <col min="15635" max="15635" width="11.1640625" customWidth="1"/>
    <col min="15638" max="15638" width="16" customWidth="1"/>
    <col min="15863" max="15863" width="3.6640625" customWidth="1"/>
    <col min="15864" max="15864" width="10.5" customWidth="1"/>
    <col min="15865" max="15865" width="35.83203125" customWidth="1"/>
    <col min="15866" max="15866" width="16" customWidth="1"/>
    <col min="15867" max="15867" width="16.33203125" customWidth="1"/>
    <col min="15868" max="15868" width="26" customWidth="1"/>
    <col min="15869" max="15869" width="13" customWidth="1"/>
    <col min="15870" max="15870" width="9.1640625" customWidth="1"/>
    <col min="15871" max="15871" width="8.5" customWidth="1"/>
    <col min="15872" max="15873" width="0" hidden="1" customWidth="1"/>
    <col min="15874" max="15874" width="8.83203125" bestFit="1" customWidth="1"/>
    <col min="15875" max="15882" width="7.5" customWidth="1"/>
    <col min="15883" max="15883" width="18.6640625" customWidth="1"/>
    <col min="15884" max="15884" width="20" bestFit="1" customWidth="1"/>
    <col min="15885" max="15885" width="7.33203125" customWidth="1"/>
    <col min="15886" max="15886" width="15.83203125" customWidth="1"/>
    <col min="15887" max="15887" width="17.6640625" customWidth="1"/>
    <col min="15889" max="15889" width="12.5" customWidth="1"/>
    <col min="15890" max="15890" width="15.83203125" customWidth="1"/>
    <col min="15891" max="15891" width="11.1640625" customWidth="1"/>
    <col min="15894" max="15894" width="16" customWidth="1"/>
    <col min="16119" max="16119" width="3.6640625" customWidth="1"/>
    <col min="16120" max="16120" width="10.5" customWidth="1"/>
    <col min="16121" max="16121" width="35.83203125" customWidth="1"/>
    <col min="16122" max="16122" width="16" customWidth="1"/>
    <col min="16123" max="16123" width="16.33203125" customWidth="1"/>
    <col min="16124" max="16124" width="26" customWidth="1"/>
    <col min="16125" max="16125" width="13" customWidth="1"/>
    <col min="16126" max="16126" width="9.1640625" customWidth="1"/>
    <col min="16127" max="16127" width="8.5" customWidth="1"/>
    <col min="16128" max="16129" width="0" hidden="1" customWidth="1"/>
    <col min="16130" max="16130" width="8.83203125" bestFit="1" customWidth="1"/>
    <col min="16131" max="16138" width="7.5" customWidth="1"/>
    <col min="16139" max="16139" width="18.6640625" customWidth="1"/>
    <col min="16140" max="16140" width="20" bestFit="1" customWidth="1"/>
    <col min="16141" max="16141" width="7.33203125" customWidth="1"/>
    <col min="16142" max="16142" width="15.83203125" customWidth="1"/>
    <col min="16143" max="16143" width="17.6640625" customWidth="1"/>
    <col min="16145" max="16145" width="12.5" customWidth="1"/>
    <col min="16146" max="16146" width="15.83203125" customWidth="1"/>
    <col min="16147" max="16147" width="11.1640625" customWidth="1"/>
    <col min="16150" max="16150" width="16" customWidth="1"/>
  </cols>
  <sheetData>
    <row r="2" spans="2:32" ht="20.25" x14ac:dyDescent="0.3">
      <c r="B2" s="1" t="s">
        <v>0</v>
      </c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3"/>
      <c r="X2" s="3"/>
      <c r="Y2" s="3"/>
      <c r="AA2" s="2"/>
      <c r="AB2" s="2"/>
      <c r="AC2" s="2"/>
      <c r="AD2" s="2"/>
      <c r="AE2" s="2"/>
      <c r="AF2" s="2"/>
    </row>
    <row r="3" spans="2:32" ht="20.25" x14ac:dyDescent="0.3">
      <c r="B3" s="1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3"/>
      <c r="Y3" s="3"/>
      <c r="AA3" s="2"/>
      <c r="AB3" s="2"/>
      <c r="AC3" s="2"/>
      <c r="AD3" s="2"/>
      <c r="AE3" s="2"/>
      <c r="AF3" s="2"/>
    </row>
    <row r="4" spans="2:32" x14ac:dyDescent="0.2">
      <c r="B4" s="5" t="s">
        <v>1</v>
      </c>
      <c r="C4" s="411">
        <v>42677</v>
      </c>
      <c r="D4" s="6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3"/>
      <c r="X4" s="3"/>
      <c r="Y4" s="3"/>
      <c r="AA4" s="2"/>
      <c r="AB4" s="2"/>
      <c r="AC4" s="2"/>
      <c r="AD4" s="2"/>
      <c r="AE4" s="2"/>
      <c r="AF4" s="2"/>
    </row>
    <row r="5" spans="2:32" ht="20.25" x14ac:dyDescent="0.3">
      <c r="B5" s="7"/>
      <c r="C5" s="8"/>
      <c r="D5" s="8"/>
      <c r="E5" s="8"/>
      <c r="W5" s="10"/>
      <c r="X5" s="155" t="s">
        <v>2</v>
      </c>
      <c r="Y5"/>
      <c r="Z5"/>
      <c r="AA5" s="7" t="s">
        <v>185</v>
      </c>
    </row>
    <row r="6" spans="2:32" ht="13.5" thickBot="1" x14ac:dyDescent="0.25"/>
    <row r="7" spans="2:32" x14ac:dyDescent="0.2">
      <c r="B7" s="11" t="s">
        <v>3</v>
      </c>
      <c r="C7" s="12"/>
      <c r="D7" s="13" t="s">
        <v>4</v>
      </c>
      <c r="E7" s="14" t="s">
        <v>5</v>
      </c>
      <c r="F7" s="15"/>
      <c r="G7" s="16"/>
      <c r="H7" s="417" t="s">
        <v>6</v>
      </c>
      <c r="I7" s="418"/>
      <c r="J7" s="417" t="s">
        <v>6</v>
      </c>
      <c r="K7" s="418"/>
      <c r="L7" s="15" t="s">
        <v>7</v>
      </c>
      <c r="M7" s="419" t="s">
        <v>8</v>
      </c>
      <c r="N7" s="420"/>
      <c r="O7" s="420"/>
      <c r="P7" s="420"/>
      <c r="Q7" s="420"/>
      <c r="R7" s="420"/>
      <c r="S7" s="420"/>
      <c r="T7" s="421"/>
      <c r="U7" s="17" t="s">
        <v>9</v>
      </c>
      <c r="V7" s="18" t="s">
        <v>104</v>
      </c>
      <c r="X7" s="19" t="s">
        <v>11</v>
      </c>
      <c r="Y7" s="20" t="s">
        <v>12</v>
      </c>
    </row>
    <row r="8" spans="2:32" ht="16.5" thickBot="1" x14ac:dyDescent="0.3">
      <c r="B8" s="21" t="s">
        <v>13</v>
      </c>
      <c r="C8" s="22" t="s">
        <v>14</v>
      </c>
      <c r="D8" s="22"/>
      <c r="E8" s="23" t="s">
        <v>110</v>
      </c>
      <c r="F8" s="24" t="s">
        <v>15</v>
      </c>
      <c r="G8" s="25" t="s">
        <v>16</v>
      </c>
      <c r="H8" s="26" t="s">
        <v>17</v>
      </c>
      <c r="I8" s="27" t="s">
        <v>18</v>
      </c>
      <c r="J8" s="26" t="s">
        <v>19</v>
      </c>
      <c r="K8" s="28" t="s">
        <v>20</v>
      </c>
      <c r="L8" s="29" t="s">
        <v>21</v>
      </c>
      <c r="M8" s="30" t="s">
        <v>22</v>
      </c>
      <c r="N8" s="31" t="s">
        <v>23</v>
      </c>
      <c r="O8" s="31" t="s">
        <v>24</v>
      </c>
      <c r="P8" s="31" t="s">
        <v>25</v>
      </c>
      <c r="Q8" s="31" t="s">
        <v>26</v>
      </c>
      <c r="R8" s="31" t="s">
        <v>27</v>
      </c>
      <c r="S8" s="31" t="s">
        <v>28</v>
      </c>
      <c r="T8" s="32" t="s">
        <v>29</v>
      </c>
      <c r="U8" s="33" t="s">
        <v>30</v>
      </c>
      <c r="V8" s="34" t="s">
        <v>31</v>
      </c>
      <c r="X8" s="35" t="s">
        <v>32</v>
      </c>
      <c r="Y8" s="36" t="s">
        <v>33</v>
      </c>
    </row>
    <row r="9" spans="2:32" x14ac:dyDescent="0.2">
      <c r="B9" s="37">
        <v>0</v>
      </c>
      <c r="C9" s="38" t="s">
        <v>34</v>
      </c>
      <c r="D9" s="39" t="s">
        <v>35</v>
      </c>
      <c r="E9" s="40">
        <v>41091</v>
      </c>
      <c r="F9" s="41" t="s">
        <v>36</v>
      </c>
      <c r="G9" s="42">
        <v>41153</v>
      </c>
      <c r="H9" s="43">
        <v>30</v>
      </c>
      <c r="I9" s="44">
        <v>130</v>
      </c>
      <c r="J9" s="45"/>
      <c r="K9" s="46"/>
      <c r="L9" s="47">
        <v>0</v>
      </c>
      <c r="M9" s="48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9">
        <v>0</v>
      </c>
      <c r="U9" s="50">
        <v>0</v>
      </c>
      <c r="V9" s="51">
        <v>2</v>
      </c>
      <c r="W9" s="52"/>
      <c r="X9" s="53">
        <v>50</v>
      </c>
      <c r="Y9" s="54">
        <f>IF(AND(X9&gt;=H9,X9&lt;=I9),L9+U9*LOG10(X9/80),"Buiten Bereik")</f>
        <v>0</v>
      </c>
      <c r="AA9" s="55" t="s">
        <v>186</v>
      </c>
    </row>
    <row r="10" spans="2:32" x14ac:dyDescent="0.2">
      <c r="B10" s="37">
        <v>1</v>
      </c>
      <c r="C10" s="38" t="s">
        <v>37</v>
      </c>
      <c r="D10" s="39" t="s">
        <v>35</v>
      </c>
      <c r="E10" s="40">
        <v>41091</v>
      </c>
      <c r="F10" s="41" t="s">
        <v>36</v>
      </c>
      <c r="G10" s="42">
        <v>41153</v>
      </c>
      <c r="H10" s="43">
        <v>50</v>
      </c>
      <c r="I10" s="44">
        <v>130</v>
      </c>
      <c r="J10" s="45"/>
      <c r="K10" s="46"/>
      <c r="L10" s="56">
        <v>-1.4</v>
      </c>
      <c r="M10" s="57">
        <v>0.5</v>
      </c>
      <c r="N10" s="56">
        <v>3.3</v>
      </c>
      <c r="O10" s="56">
        <v>2.4</v>
      </c>
      <c r="P10" s="56">
        <v>3.2</v>
      </c>
      <c r="Q10" s="56">
        <v>-1.3</v>
      </c>
      <c r="R10" s="56">
        <v>-3.5</v>
      </c>
      <c r="S10" s="56">
        <v>-2.6</v>
      </c>
      <c r="T10" s="58">
        <v>0.5</v>
      </c>
      <c r="U10" s="59">
        <v>-6.5</v>
      </c>
      <c r="V10" s="60">
        <v>1</v>
      </c>
      <c r="W10" s="52"/>
      <c r="X10" s="61">
        <v>50</v>
      </c>
      <c r="Y10" s="62">
        <f t="shared" ref="Y10:Y49" si="0">IF(AND(X10&gt;=H10,X10&lt;=I10),L10+U10*LOG10(X10/80),"Buiten Bereik")</f>
        <v>-7.3220112736488652E-2</v>
      </c>
      <c r="AA10" s="55" t="s">
        <v>187</v>
      </c>
    </row>
    <row r="11" spans="2:32" x14ac:dyDescent="0.2">
      <c r="B11" s="37">
        <v>2</v>
      </c>
      <c r="C11" s="38" t="s">
        <v>38</v>
      </c>
      <c r="D11" s="39" t="s">
        <v>35</v>
      </c>
      <c r="E11" s="40">
        <v>41091</v>
      </c>
      <c r="F11" s="41" t="s">
        <v>36</v>
      </c>
      <c r="G11" s="42">
        <v>41153</v>
      </c>
      <c r="H11" s="43">
        <v>50</v>
      </c>
      <c r="I11" s="44">
        <v>130</v>
      </c>
      <c r="J11" s="45"/>
      <c r="K11" s="46"/>
      <c r="L11" s="56">
        <v>-4.5</v>
      </c>
      <c r="M11" s="57">
        <v>0.4</v>
      </c>
      <c r="N11" s="56">
        <v>2.4</v>
      </c>
      <c r="O11" s="56">
        <v>0.2</v>
      </c>
      <c r="P11" s="56">
        <v>-3.1</v>
      </c>
      <c r="Q11" s="56">
        <v>-4.2</v>
      </c>
      <c r="R11" s="56">
        <v>-6.3</v>
      </c>
      <c r="S11" s="56">
        <v>-4.8</v>
      </c>
      <c r="T11" s="58">
        <v>-2</v>
      </c>
      <c r="U11" s="59">
        <v>-3</v>
      </c>
      <c r="V11" s="60">
        <v>1</v>
      </c>
      <c r="X11" s="61">
        <v>50</v>
      </c>
      <c r="Y11" s="62">
        <f t="shared" si="0"/>
        <v>-3.8876400520322258</v>
      </c>
      <c r="AA11" s="55" t="s">
        <v>188</v>
      </c>
    </row>
    <row r="12" spans="2:32" x14ac:dyDescent="0.2">
      <c r="B12" s="37">
        <v>3</v>
      </c>
      <c r="C12" s="38" t="s">
        <v>39</v>
      </c>
      <c r="D12" s="39" t="s">
        <v>35</v>
      </c>
      <c r="E12" s="40">
        <v>41091</v>
      </c>
      <c r="F12" s="41" t="s">
        <v>36</v>
      </c>
      <c r="G12" s="42">
        <v>41153</v>
      </c>
      <c r="H12" s="43">
        <v>80</v>
      </c>
      <c r="I12" s="44">
        <v>130</v>
      </c>
      <c r="J12" s="45"/>
      <c r="K12" s="46"/>
      <c r="L12" s="56">
        <v>-6.5</v>
      </c>
      <c r="M12" s="57">
        <v>-1</v>
      </c>
      <c r="N12" s="56">
        <v>1.7</v>
      </c>
      <c r="O12" s="56">
        <v>-1.5</v>
      </c>
      <c r="P12" s="56">
        <v>-5.3</v>
      </c>
      <c r="Q12" s="56">
        <v>-6.3</v>
      </c>
      <c r="R12" s="56">
        <v>-8.5</v>
      </c>
      <c r="S12" s="56">
        <v>-5.3</v>
      </c>
      <c r="T12" s="58">
        <v>-2.4</v>
      </c>
      <c r="U12" s="59">
        <v>-0.1</v>
      </c>
      <c r="V12" s="60">
        <v>2</v>
      </c>
      <c r="W12" s="52"/>
      <c r="X12" s="61">
        <v>50</v>
      </c>
      <c r="Y12" s="62" t="str">
        <f t="shared" si="0"/>
        <v>Buiten Bereik</v>
      </c>
      <c r="AA12" s="55" t="s">
        <v>189</v>
      </c>
    </row>
    <row r="13" spans="2:32" x14ac:dyDescent="0.2">
      <c r="B13" s="63" t="s">
        <v>40</v>
      </c>
      <c r="C13" s="64" t="s">
        <v>41</v>
      </c>
      <c r="D13" s="39" t="s">
        <v>35</v>
      </c>
      <c r="E13" s="40">
        <v>41091</v>
      </c>
      <c r="F13" s="41" t="s">
        <v>36</v>
      </c>
      <c r="G13" s="42">
        <v>41153</v>
      </c>
      <c r="H13" s="43">
        <v>40</v>
      </c>
      <c r="I13" s="44">
        <v>80</v>
      </c>
      <c r="J13" s="45"/>
      <c r="K13" s="46"/>
      <c r="L13" s="56">
        <v>-1.9</v>
      </c>
      <c r="M13" s="57">
        <v>1.1000000000000001</v>
      </c>
      <c r="N13" s="56">
        <v>-1</v>
      </c>
      <c r="O13" s="56">
        <v>0.2</v>
      </c>
      <c r="P13" s="56">
        <v>1.3</v>
      </c>
      <c r="Q13" s="56">
        <v>-1.9</v>
      </c>
      <c r="R13" s="56">
        <v>-2.8</v>
      </c>
      <c r="S13" s="56">
        <v>-2.1</v>
      </c>
      <c r="T13" s="58">
        <v>-1.4</v>
      </c>
      <c r="U13" s="59">
        <v>-1</v>
      </c>
      <c r="V13" s="60">
        <v>2</v>
      </c>
      <c r="X13" s="61">
        <v>50</v>
      </c>
      <c r="Y13" s="62">
        <f t="shared" si="0"/>
        <v>-1.6958800173440751</v>
      </c>
    </row>
    <row r="14" spans="2:32" x14ac:dyDescent="0.2">
      <c r="B14" s="63" t="s">
        <v>42</v>
      </c>
      <c r="C14" s="65" t="s">
        <v>43</v>
      </c>
      <c r="D14" s="39" t="s">
        <v>35</v>
      </c>
      <c r="E14" s="40">
        <v>41091</v>
      </c>
      <c r="F14" s="41" t="s">
        <v>36</v>
      </c>
      <c r="G14" s="42">
        <v>41153</v>
      </c>
      <c r="H14" s="43">
        <v>40</v>
      </c>
      <c r="I14" s="44">
        <v>80</v>
      </c>
      <c r="J14" s="45"/>
      <c r="K14" s="46"/>
      <c r="L14" s="56">
        <v>-0.8</v>
      </c>
      <c r="M14" s="57">
        <v>0.3</v>
      </c>
      <c r="N14" s="56">
        <v>0</v>
      </c>
      <c r="O14" s="56">
        <v>0</v>
      </c>
      <c r="P14" s="56">
        <v>-0.1</v>
      </c>
      <c r="Q14" s="56">
        <v>-0.7</v>
      </c>
      <c r="R14" s="56">
        <v>-1.3</v>
      </c>
      <c r="S14" s="56">
        <v>-0.8</v>
      </c>
      <c r="T14" s="58">
        <v>-0.8</v>
      </c>
      <c r="U14" s="59">
        <v>-1</v>
      </c>
      <c r="V14" s="60">
        <v>2</v>
      </c>
      <c r="X14" s="61">
        <v>50</v>
      </c>
      <c r="Y14" s="62">
        <f t="shared" si="0"/>
        <v>-0.59588001734407525</v>
      </c>
    </row>
    <row r="15" spans="2:32" x14ac:dyDescent="0.2">
      <c r="B15" s="37">
        <v>5</v>
      </c>
      <c r="C15" s="38" t="s">
        <v>44</v>
      </c>
      <c r="D15" s="39" t="s">
        <v>45</v>
      </c>
      <c r="E15" s="40">
        <v>41091</v>
      </c>
      <c r="F15" s="41" t="s">
        <v>36</v>
      </c>
      <c r="G15" s="42">
        <v>41153</v>
      </c>
      <c r="H15" s="43">
        <v>70</v>
      </c>
      <c r="I15" s="44">
        <v>120</v>
      </c>
      <c r="J15" s="45"/>
      <c r="K15" s="46"/>
      <c r="L15" s="56">
        <v>1.9</v>
      </c>
      <c r="M15" s="57">
        <v>1.1000000000000001</v>
      </c>
      <c r="N15" s="56">
        <v>-0.4</v>
      </c>
      <c r="O15" s="56">
        <v>1.3</v>
      </c>
      <c r="P15" s="56">
        <v>2.2000000000000002</v>
      </c>
      <c r="Q15" s="56">
        <v>2.5</v>
      </c>
      <c r="R15" s="56">
        <v>0.8</v>
      </c>
      <c r="S15" s="56">
        <v>-0.2</v>
      </c>
      <c r="T15" s="58">
        <v>-0.1</v>
      </c>
      <c r="U15" s="59">
        <v>1.4</v>
      </c>
      <c r="V15" s="60">
        <v>1</v>
      </c>
      <c r="X15" s="61">
        <v>50</v>
      </c>
      <c r="Y15" s="62" t="str">
        <f t="shared" si="0"/>
        <v>Buiten Bereik</v>
      </c>
    </row>
    <row r="16" spans="2:32" x14ac:dyDescent="0.2">
      <c r="B16" s="37">
        <v>6</v>
      </c>
      <c r="C16" s="38" t="s">
        <v>46</v>
      </c>
      <c r="D16" s="39" t="s">
        <v>45</v>
      </c>
      <c r="E16" s="40">
        <v>41091</v>
      </c>
      <c r="F16" s="41" t="s">
        <v>36</v>
      </c>
      <c r="G16" s="42">
        <v>41153</v>
      </c>
      <c r="H16" s="43">
        <v>70</v>
      </c>
      <c r="I16" s="44">
        <v>80</v>
      </c>
      <c r="J16" s="45"/>
      <c r="K16" s="46"/>
      <c r="L16" s="56">
        <v>0.3</v>
      </c>
      <c r="M16" s="57">
        <v>-0.2</v>
      </c>
      <c r="N16" s="56">
        <v>-0.7</v>
      </c>
      <c r="O16" s="56">
        <v>0.6</v>
      </c>
      <c r="P16" s="56">
        <v>1</v>
      </c>
      <c r="Q16" s="56">
        <v>1.1000000000000001</v>
      </c>
      <c r="R16" s="56">
        <v>-1.5</v>
      </c>
      <c r="S16" s="56">
        <v>-2</v>
      </c>
      <c r="T16" s="58">
        <v>-1.8</v>
      </c>
      <c r="U16" s="59">
        <v>1</v>
      </c>
      <c r="V16" s="60">
        <v>1</v>
      </c>
      <c r="X16" s="61">
        <v>50</v>
      </c>
      <c r="Y16" s="62" t="str">
        <f t="shared" si="0"/>
        <v>Buiten Bereik</v>
      </c>
    </row>
    <row r="17" spans="2:26" x14ac:dyDescent="0.2">
      <c r="B17" s="66">
        <v>7</v>
      </c>
      <c r="C17" s="38" t="s">
        <v>47</v>
      </c>
      <c r="D17" s="39" t="s">
        <v>45</v>
      </c>
      <c r="E17" s="40">
        <v>41091</v>
      </c>
      <c r="F17" s="41" t="s">
        <v>36</v>
      </c>
      <c r="G17" s="42">
        <v>41153</v>
      </c>
      <c r="H17" s="43">
        <v>70</v>
      </c>
      <c r="I17" s="44">
        <v>120</v>
      </c>
      <c r="J17" s="45"/>
      <c r="K17" s="46"/>
      <c r="L17" s="56">
        <v>2</v>
      </c>
      <c r="M17" s="57">
        <v>1.1000000000000001</v>
      </c>
      <c r="N17" s="56">
        <v>-0.5</v>
      </c>
      <c r="O17" s="56">
        <v>2.7</v>
      </c>
      <c r="P17" s="56">
        <v>2.1</v>
      </c>
      <c r="Q17" s="56">
        <v>1.6</v>
      </c>
      <c r="R17" s="56">
        <v>2.7</v>
      </c>
      <c r="S17" s="56">
        <v>1.3</v>
      </c>
      <c r="T17" s="58">
        <v>-0.4</v>
      </c>
      <c r="U17" s="59">
        <v>7.7</v>
      </c>
      <c r="V17" s="60">
        <v>2</v>
      </c>
      <c r="X17" s="61">
        <v>50</v>
      </c>
      <c r="Y17" s="62" t="str">
        <f t="shared" si="0"/>
        <v>Buiten Bereik</v>
      </c>
    </row>
    <row r="18" spans="2:26" x14ac:dyDescent="0.2">
      <c r="B18" s="66">
        <v>8</v>
      </c>
      <c r="C18" s="64" t="s">
        <v>48</v>
      </c>
      <c r="D18" s="39" t="s">
        <v>49</v>
      </c>
      <c r="E18" s="40">
        <v>41091</v>
      </c>
      <c r="F18" s="41" t="s">
        <v>36</v>
      </c>
      <c r="G18" s="42">
        <v>41153</v>
      </c>
      <c r="H18" s="43">
        <v>50</v>
      </c>
      <c r="I18" s="44">
        <v>130</v>
      </c>
      <c r="J18" s="45"/>
      <c r="K18" s="46"/>
      <c r="L18" s="56">
        <v>2.9</v>
      </c>
      <c r="M18" s="57">
        <v>1.1000000000000001</v>
      </c>
      <c r="N18" s="56">
        <v>1</v>
      </c>
      <c r="O18" s="56">
        <v>2.6</v>
      </c>
      <c r="P18" s="56">
        <v>4</v>
      </c>
      <c r="Q18" s="56">
        <v>4</v>
      </c>
      <c r="R18" s="56">
        <v>0.1</v>
      </c>
      <c r="S18" s="56">
        <v>-1</v>
      </c>
      <c r="T18" s="58">
        <v>-0.8</v>
      </c>
      <c r="U18" s="59">
        <v>-0.2</v>
      </c>
      <c r="V18" s="60">
        <v>1</v>
      </c>
      <c r="X18" s="61">
        <v>50</v>
      </c>
      <c r="Y18" s="62">
        <f t="shared" si="0"/>
        <v>2.9408239965311846</v>
      </c>
    </row>
    <row r="19" spans="2:26" s="55" customFormat="1" x14ac:dyDescent="0.2">
      <c r="B19" s="66" t="s">
        <v>50</v>
      </c>
      <c r="C19" s="64" t="s">
        <v>51</v>
      </c>
      <c r="D19" s="39" t="s">
        <v>52</v>
      </c>
      <c r="E19" s="40">
        <v>41091</v>
      </c>
      <c r="F19" s="41" t="s">
        <v>36</v>
      </c>
      <c r="G19" s="42">
        <v>41153</v>
      </c>
      <c r="H19" s="43">
        <v>30</v>
      </c>
      <c r="I19" s="44">
        <v>60</v>
      </c>
      <c r="J19" s="45"/>
      <c r="K19" s="46"/>
      <c r="L19" s="56">
        <v>2.4</v>
      </c>
      <c r="M19" s="57">
        <v>8.3000000000000007</v>
      </c>
      <c r="N19" s="56">
        <v>8.6999999999999993</v>
      </c>
      <c r="O19" s="56">
        <v>7.8</v>
      </c>
      <c r="P19" s="56">
        <v>5</v>
      </c>
      <c r="Q19" s="56">
        <v>3</v>
      </c>
      <c r="R19" s="56">
        <v>-0.7</v>
      </c>
      <c r="S19" s="56">
        <v>0.8</v>
      </c>
      <c r="T19" s="58">
        <v>1.8</v>
      </c>
      <c r="U19" s="59">
        <v>2.5</v>
      </c>
      <c r="V19" s="67">
        <v>1</v>
      </c>
      <c r="W19" s="52"/>
      <c r="X19" s="61">
        <v>50</v>
      </c>
      <c r="Y19" s="62">
        <f t="shared" si="0"/>
        <v>1.8897000433601878</v>
      </c>
      <c r="Z19" s="52"/>
    </row>
    <row r="20" spans="2:26" s="55" customFormat="1" x14ac:dyDescent="0.2">
      <c r="B20" s="66" t="s">
        <v>53</v>
      </c>
      <c r="C20" s="64" t="s">
        <v>54</v>
      </c>
      <c r="D20" s="39" t="s">
        <v>52</v>
      </c>
      <c r="E20" s="40">
        <v>41091</v>
      </c>
      <c r="F20" s="41" t="s">
        <v>36</v>
      </c>
      <c r="G20" s="42">
        <v>41153</v>
      </c>
      <c r="H20" s="43">
        <v>30</v>
      </c>
      <c r="I20" s="44">
        <v>60</v>
      </c>
      <c r="J20" s="45"/>
      <c r="K20" s="46"/>
      <c r="L20" s="56">
        <v>6.1</v>
      </c>
      <c r="M20" s="57">
        <v>12.3</v>
      </c>
      <c r="N20" s="56">
        <v>11.9</v>
      </c>
      <c r="O20" s="56">
        <v>9.6999999999999993</v>
      </c>
      <c r="P20" s="56">
        <v>7.1</v>
      </c>
      <c r="Q20" s="56">
        <v>7.1</v>
      </c>
      <c r="R20" s="56">
        <v>2.8</v>
      </c>
      <c r="S20" s="56">
        <v>4.7</v>
      </c>
      <c r="T20" s="58">
        <v>4.5</v>
      </c>
      <c r="U20" s="59">
        <v>2.9</v>
      </c>
      <c r="V20" s="67">
        <v>1</v>
      </c>
      <c r="W20" s="52"/>
      <c r="X20" s="61">
        <v>50</v>
      </c>
      <c r="Y20" s="62">
        <f t="shared" si="0"/>
        <v>5.5080520502978176</v>
      </c>
      <c r="Z20" s="52"/>
    </row>
    <row r="21" spans="2:26" s="55" customFormat="1" x14ac:dyDescent="0.2">
      <c r="B21" s="63">
        <v>10</v>
      </c>
      <c r="C21" s="64" t="s">
        <v>55</v>
      </c>
      <c r="D21" s="39" t="s">
        <v>52</v>
      </c>
      <c r="E21" s="40">
        <v>41091</v>
      </c>
      <c r="F21" s="41" t="s">
        <v>36</v>
      </c>
      <c r="G21" s="42">
        <v>41153</v>
      </c>
      <c r="H21" s="43">
        <v>30</v>
      </c>
      <c r="I21" s="44">
        <v>60</v>
      </c>
      <c r="J21" s="45"/>
      <c r="K21" s="46"/>
      <c r="L21" s="56">
        <v>-2</v>
      </c>
      <c r="M21" s="57">
        <v>7.8</v>
      </c>
      <c r="N21" s="56">
        <v>6.3</v>
      </c>
      <c r="O21" s="56">
        <v>5.2</v>
      </c>
      <c r="P21" s="56">
        <v>2.8</v>
      </c>
      <c r="Q21" s="56">
        <v>-1.9</v>
      </c>
      <c r="R21" s="56">
        <v>-6</v>
      </c>
      <c r="S21" s="56">
        <v>-3</v>
      </c>
      <c r="T21" s="58">
        <v>-0.1</v>
      </c>
      <c r="U21" s="59">
        <v>-1.7</v>
      </c>
      <c r="V21" s="67">
        <v>1</v>
      </c>
      <c r="W21" s="52"/>
      <c r="X21" s="61">
        <v>50</v>
      </c>
      <c r="Y21" s="62">
        <f t="shared" si="0"/>
        <v>-1.6529960294849277</v>
      </c>
      <c r="Z21" s="52"/>
    </row>
    <row r="22" spans="2:26" s="55" customFormat="1" x14ac:dyDescent="0.2">
      <c r="B22" s="63">
        <v>11</v>
      </c>
      <c r="C22" s="64" t="s">
        <v>56</v>
      </c>
      <c r="D22" s="39" t="s">
        <v>35</v>
      </c>
      <c r="E22" s="40">
        <v>41091</v>
      </c>
      <c r="F22" s="41" t="s">
        <v>36</v>
      </c>
      <c r="G22" s="42">
        <v>41153</v>
      </c>
      <c r="H22" s="43">
        <v>40</v>
      </c>
      <c r="I22" s="44">
        <v>130</v>
      </c>
      <c r="J22" s="45"/>
      <c r="K22" s="46"/>
      <c r="L22" s="56">
        <v>-3.4</v>
      </c>
      <c r="M22" s="57">
        <v>1.1000000000000001</v>
      </c>
      <c r="N22" s="56">
        <v>0.1</v>
      </c>
      <c r="O22" s="56">
        <v>-0.7</v>
      </c>
      <c r="P22" s="56">
        <v>-1.3</v>
      </c>
      <c r="Q22" s="56">
        <v>-3.1</v>
      </c>
      <c r="R22" s="56">
        <v>-4.9000000000000004</v>
      </c>
      <c r="S22" s="56">
        <v>-3.5</v>
      </c>
      <c r="T22" s="58">
        <v>-1.5</v>
      </c>
      <c r="U22" s="59">
        <v>-2.5</v>
      </c>
      <c r="V22" s="67">
        <v>2</v>
      </c>
      <c r="W22" s="52"/>
      <c r="X22" s="61">
        <v>50</v>
      </c>
      <c r="Y22" s="62">
        <f t="shared" si="0"/>
        <v>-2.8897000433601878</v>
      </c>
      <c r="Z22" s="52"/>
    </row>
    <row r="23" spans="2:26" s="55" customFormat="1" ht="13.5" thickBot="1" x14ac:dyDescent="0.25">
      <c r="B23" s="68">
        <v>12</v>
      </c>
      <c r="C23" s="69" t="s">
        <v>57</v>
      </c>
      <c r="D23" s="70" t="s">
        <v>35</v>
      </c>
      <c r="E23" s="71">
        <v>41091</v>
      </c>
      <c r="F23" s="72" t="s">
        <v>36</v>
      </c>
      <c r="G23" s="73">
        <v>41153</v>
      </c>
      <c r="H23" s="74">
        <v>40</v>
      </c>
      <c r="I23" s="75">
        <v>130</v>
      </c>
      <c r="J23" s="76"/>
      <c r="K23" s="77"/>
      <c r="L23" s="78">
        <v>-5</v>
      </c>
      <c r="M23" s="79">
        <v>0.4</v>
      </c>
      <c r="N23" s="78">
        <v>-1.3</v>
      </c>
      <c r="O23" s="78">
        <v>-1.3</v>
      </c>
      <c r="P23" s="78">
        <v>-0.4</v>
      </c>
      <c r="Q23" s="78">
        <v>-5</v>
      </c>
      <c r="R23" s="78">
        <v>-7.1</v>
      </c>
      <c r="S23" s="78">
        <v>-4.9000000000000004</v>
      </c>
      <c r="T23" s="80">
        <v>-3.3</v>
      </c>
      <c r="U23" s="81">
        <v>-1.5</v>
      </c>
      <c r="V23" s="82">
        <v>2</v>
      </c>
      <c r="W23" s="52"/>
      <c r="X23" s="83">
        <v>50</v>
      </c>
      <c r="Y23" s="84">
        <f t="shared" si="0"/>
        <v>-4.6938200260161125</v>
      </c>
      <c r="Z23" s="52"/>
    </row>
    <row r="24" spans="2:26" s="55" customFormat="1" x14ac:dyDescent="0.2">
      <c r="B24" s="412">
        <v>13</v>
      </c>
      <c r="C24" s="85" t="s">
        <v>206</v>
      </c>
      <c r="D24" s="86" t="s">
        <v>52</v>
      </c>
      <c r="E24" s="385">
        <v>42677</v>
      </c>
      <c r="F24" s="87" t="s">
        <v>207</v>
      </c>
      <c r="G24" s="391">
        <v>42640</v>
      </c>
      <c r="H24" s="88">
        <v>40</v>
      </c>
      <c r="I24" s="88">
        <v>50</v>
      </c>
      <c r="J24" s="89"/>
      <c r="K24" s="89"/>
      <c r="L24" s="90">
        <v>-3.6</v>
      </c>
      <c r="M24" s="91">
        <v>4.8</v>
      </c>
      <c r="N24" s="91">
        <v>4.5999999999999996</v>
      </c>
      <c r="O24" s="91">
        <v>4.5</v>
      </c>
      <c r="P24" s="91">
        <v>1.4</v>
      </c>
      <c r="Q24" s="91">
        <v>-4</v>
      </c>
      <c r="R24" s="91">
        <v>-6.3</v>
      </c>
      <c r="S24" s="91">
        <v>-3.4</v>
      </c>
      <c r="T24" s="91">
        <v>-0.7</v>
      </c>
      <c r="U24" s="90">
        <v>-3.3</v>
      </c>
      <c r="V24" s="92">
        <v>1</v>
      </c>
      <c r="W24" s="52"/>
      <c r="X24" s="53">
        <v>50</v>
      </c>
      <c r="Y24" s="54">
        <f t="shared" si="0"/>
        <v>-2.9264040572354482</v>
      </c>
      <c r="Z24" s="52"/>
    </row>
    <row r="25" spans="2:26" s="55" customFormat="1" x14ac:dyDescent="0.2">
      <c r="B25" s="66">
        <v>14</v>
      </c>
      <c r="C25" s="65" t="s">
        <v>58</v>
      </c>
      <c r="D25" s="93" t="s">
        <v>35</v>
      </c>
      <c r="E25" s="386">
        <v>41285</v>
      </c>
      <c r="F25" s="41" t="s">
        <v>59</v>
      </c>
      <c r="G25" s="392">
        <v>41281</v>
      </c>
      <c r="H25" s="94">
        <v>50</v>
      </c>
      <c r="I25" s="94">
        <v>70</v>
      </c>
      <c r="J25" s="95"/>
      <c r="K25" s="95"/>
      <c r="L25" s="59">
        <v>-6</v>
      </c>
      <c r="M25" s="56">
        <v>0.1</v>
      </c>
      <c r="N25" s="56">
        <v>-1.6</v>
      </c>
      <c r="O25" s="56">
        <v>-1.2</v>
      </c>
      <c r="P25" s="56">
        <v>-0.9</v>
      </c>
      <c r="Q25" s="56">
        <v>-6.5</v>
      </c>
      <c r="R25" s="56">
        <v>-7.4</v>
      </c>
      <c r="S25" s="56">
        <v>-5</v>
      </c>
      <c r="T25" s="56">
        <v>-3.8</v>
      </c>
      <c r="U25" s="59">
        <v>-3.2</v>
      </c>
      <c r="V25" s="67">
        <v>2</v>
      </c>
      <c r="W25" s="52"/>
      <c r="X25" s="61">
        <v>50</v>
      </c>
      <c r="Y25" s="62">
        <f t="shared" si="0"/>
        <v>-5.3468160555010407</v>
      </c>
      <c r="Z25" s="52"/>
    </row>
    <row r="26" spans="2:26" s="55" customFormat="1" x14ac:dyDescent="0.2">
      <c r="B26" s="66">
        <v>15</v>
      </c>
      <c r="C26" s="65" t="s">
        <v>60</v>
      </c>
      <c r="D26" s="93" t="s">
        <v>35</v>
      </c>
      <c r="E26" s="386">
        <v>41299</v>
      </c>
      <c r="F26" s="41" t="s">
        <v>61</v>
      </c>
      <c r="G26" s="392">
        <v>41289</v>
      </c>
      <c r="H26" s="94">
        <v>40</v>
      </c>
      <c r="I26" s="94">
        <v>90</v>
      </c>
      <c r="J26" s="95"/>
      <c r="K26" s="95"/>
      <c r="L26" s="59">
        <v>-5.6</v>
      </c>
      <c r="M26" s="56">
        <v>-0.3</v>
      </c>
      <c r="N26" s="56">
        <v>-2.1</v>
      </c>
      <c r="O26" s="56">
        <v>-1.7</v>
      </c>
      <c r="P26" s="56">
        <v>-0.8</v>
      </c>
      <c r="Q26" s="56">
        <v>-5.8</v>
      </c>
      <c r="R26" s="56">
        <v>-7.1</v>
      </c>
      <c r="S26" s="56">
        <v>-5.3</v>
      </c>
      <c r="T26" s="56">
        <v>-4</v>
      </c>
      <c r="U26" s="59">
        <v>-2.4</v>
      </c>
      <c r="V26" s="67">
        <v>2</v>
      </c>
      <c r="W26" s="52"/>
      <c r="X26" s="61">
        <v>50</v>
      </c>
      <c r="Y26" s="62">
        <f t="shared" si="0"/>
        <v>-5.1101120416257801</v>
      </c>
      <c r="Z26" s="52"/>
    </row>
    <row r="27" spans="2:26" s="55" customFormat="1" x14ac:dyDescent="0.2">
      <c r="B27" s="66">
        <v>16</v>
      </c>
      <c r="C27" s="65" t="s">
        <v>62</v>
      </c>
      <c r="D27" s="93" t="s">
        <v>35</v>
      </c>
      <c r="E27" s="386">
        <v>41299</v>
      </c>
      <c r="F27" s="41" t="s">
        <v>63</v>
      </c>
      <c r="G27" s="392">
        <v>41289</v>
      </c>
      <c r="H27" s="94">
        <v>50</v>
      </c>
      <c r="I27" s="94">
        <v>80</v>
      </c>
      <c r="J27" s="95"/>
      <c r="K27" s="95"/>
      <c r="L27" s="59">
        <v>-3.9</v>
      </c>
      <c r="M27" s="56">
        <v>-0.1</v>
      </c>
      <c r="N27" s="56">
        <v>-1.5</v>
      </c>
      <c r="O27" s="56">
        <v>-1.8</v>
      </c>
      <c r="P27" s="56">
        <v>-1.9</v>
      </c>
      <c r="Q27" s="56">
        <v>-4.0999999999999996</v>
      </c>
      <c r="R27" s="56">
        <v>-4.0999999999999996</v>
      </c>
      <c r="S27" s="56">
        <v>-3.3</v>
      </c>
      <c r="T27" s="56">
        <v>-2.2999999999999998</v>
      </c>
      <c r="U27" s="59">
        <v>-2.2000000000000002</v>
      </c>
      <c r="V27" s="67">
        <v>2</v>
      </c>
      <c r="W27" s="52"/>
      <c r="X27" s="61">
        <v>50</v>
      </c>
      <c r="Y27" s="62">
        <f t="shared" si="0"/>
        <v>-3.4509360381569651</v>
      </c>
      <c r="Z27" s="52"/>
    </row>
    <row r="28" spans="2:26" s="96" customFormat="1" x14ac:dyDescent="0.2">
      <c r="B28" s="66">
        <v>17</v>
      </c>
      <c r="C28" s="65" t="s">
        <v>64</v>
      </c>
      <c r="D28" s="93" t="s">
        <v>35</v>
      </c>
      <c r="E28" s="386">
        <v>41333</v>
      </c>
      <c r="F28" s="41" t="s">
        <v>65</v>
      </c>
      <c r="G28" s="392">
        <v>41330</v>
      </c>
      <c r="H28" s="94">
        <v>60</v>
      </c>
      <c r="I28" s="94">
        <v>70</v>
      </c>
      <c r="J28" s="95"/>
      <c r="K28" s="95"/>
      <c r="L28" s="59">
        <v>-4</v>
      </c>
      <c r="M28" s="56">
        <v>2.1</v>
      </c>
      <c r="N28" s="56">
        <v>0.9</v>
      </c>
      <c r="O28" s="56">
        <v>-0.2</v>
      </c>
      <c r="P28" s="56">
        <v>-0.1</v>
      </c>
      <c r="Q28" s="56">
        <v>-3.8</v>
      </c>
      <c r="R28" s="56">
        <v>-6.1</v>
      </c>
      <c r="S28" s="56">
        <v>-4</v>
      </c>
      <c r="T28" s="56">
        <v>-2.2999999999999998</v>
      </c>
      <c r="U28" s="59">
        <v>-2.6</v>
      </c>
      <c r="V28" s="67">
        <v>2</v>
      </c>
      <c r="W28" s="52"/>
      <c r="X28" s="61">
        <v>50</v>
      </c>
      <c r="Y28" s="62" t="str">
        <f t="shared" si="0"/>
        <v>Buiten Bereik</v>
      </c>
      <c r="Z28" s="52"/>
    </row>
    <row r="29" spans="2:26" s="96" customFormat="1" x14ac:dyDescent="0.2">
      <c r="B29" s="66">
        <v>18</v>
      </c>
      <c r="C29" s="65" t="s">
        <v>66</v>
      </c>
      <c r="D29" s="93" t="s">
        <v>35</v>
      </c>
      <c r="E29" s="386">
        <v>41333</v>
      </c>
      <c r="F29" s="41" t="s">
        <v>67</v>
      </c>
      <c r="G29" s="392">
        <v>41330</v>
      </c>
      <c r="H29" s="94">
        <v>50</v>
      </c>
      <c r="I29" s="94">
        <v>80</v>
      </c>
      <c r="J29" s="95"/>
      <c r="K29" s="95"/>
      <c r="L29" s="59">
        <v>-5.0999999999999996</v>
      </c>
      <c r="M29" s="56">
        <v>0.1</v>
      </c>
      <c r="N29" s="56">
        <v>-1.6</v>
      </c>
      <c r="O29" s="56">
        <v>-1.8</v>
      </c>
      <c r="P29" s="56">
        <v>-0.9</v>
      </c>
      <c r="Q29" s="56">
        <v>-5.0999999999999996</v>
      </c>
      <c r="R29" s="56">
        <v>-6.9</v>
      </c>
      <c r="S29" s="56">
        <v>-4.9000000000000004</v>
      </c>
      <c r="T29" s="56">
        <v>-3.3</v>
      </c>
      <c r="U29" s="59">
        <v>-1.6</v>
      </c>
      <c r="V29" s="67">
        <v>2</v>
      </c>
      <c r="W29" s="52"/>
      <c r="X29" s="61">
        <v>50</v>
      </c>
      <c r="Y29" s="62">
        <f t="shared" si="0"/>
        <v>-4.77340802775052</v>
      </c>
      <c r="Z29" s="52"/>
    </row>
    <row r="30" spans="2:26" s="96" customFormat="1" x14ac:dyDescent="0.2">
      <c r="B30" s="66">
        <v>19</v>
      </c>
      <c r="C30" s="65" t="s">
        <v>68</v>
      </c>
      <c r="D30" s="93" t="s">
        <v>35</v>
      </c>
      <c r="E30" s="386">
        <v>41501</v>
      </c>
      <c r="F30" s="41" t="s">
        <v>69</v>
      </c>
      <c r="G30" s="392">
        <v>41449</v>
      </c>
      <c r="H30" s="94">
        <v>50</v>
      </c>
      <c r="I30" s="94">
        <v>70</v>
      </c>
      <c r="J30" s="95"/>
      <c r="K30" s="95"/>
      <c r="L30" s="59">
        <v>-4.7</v>
      </c>
      <c r="M30" s="56">
        <v>1.3</v>
      </c>
      <c r="N30" s="56">
        <v>-0.6</v>
      </c>
      <c r="O30" s="56">
        <v>-0.3</v>
      </c>
      <c r="P30" s="56">
        <v>0.7</v>
      </c>
      <c r="Q30" s="56">
        <v>-4.8</v>
      </c>
      <c r="R30" s="56">
        <v>-7.1</v>
      </c>
      <c r="S30" s="56">
        <v>-5.4</v>
      </c>
      <c r="T30" s="56">
        <v>-3.7</v>
      </c>
      <c r="U30" s="59">
        <v>-1.5</v>
      </c>
      <c r="V30" s="67">
        <v>2</v>
      </c>
      <c r="W30" s="52"/>
      <c r="X30" s="61">
        <v>50</v>
      </c>
      <c r="Y30" s="62">
        <f t="shared" si="0"/>
        <v>-4.3938200260161127</v>
      </c>
      <c r="Z30" s="52"/>
    </row>
    <row r="31" spans="2:26" s="96" customFormat="1" x14ac:dyDescent="0.2">
      <c r="B31" s="66">
        <v>20</v>
      </c>
      <c r="C31" s="65" t="s">
        <v>70</v>
      </c>
      <c r="D31" s="93" t="s">
        <v>35</v>
      </c>
      <c r="E31" s="386">
        <v>41501</v>
      </c>
      <c r="F31" s="41" t="s">
        <v>71</v>
      </c>
      <c r="G31" s="392">
        <v>41449</v>
      </c>
      <c r="H31" s="94">
        <v>40</v>
      </c>
      <c r="I31" s="94">
        <v>80</v>
      </c>
      <c r="J31" s="95"/>
      <c r="K31" s="95"/>
      <c r="L31" s="59">
        <v>-5.3</v>
      </c>
      <c r="M31" s="56">
        <v>1.5</v>
      </c>
      <c r="N31" s="56">
        <v>-0.5</v>
      </c>
      <c r="O31" s="56">
        <v>-0.5</v>
      </c>
      <c r="P31" s="56">
        <v>-0.3</v>
      </c>
      <c r="Q31" s="56">
        <v>-5.8</v>
      </c>
      <c r="R31" s="56">
        <v>-6.8</v>
      </c>
      <c r="S31" s="56">
        <v>-5</v>
      </c>
      <c r="T31" s="56">
        <v>-3.6</v>
      </c>
      <c r="U31" s="59">
        <v>-2.5</v>
      </c>
      <c r="V31" s="67">
        <v>2</v>
      </c>
      <c r="W31" s="52"/>
      <c r="X31" s="61">
        <v>50</v>
      </c>
      <c r="Y31" s="62">
        <f t="shared" si="0"/>
        <v>-4.7897000433601882</v>
      </c>
      <c r="Z31" s="52"/>
    </row>
    <row r="32" spans="2:26" s="55" customFormat="1" x14ac:dyDescent="0.2">
      <c r="B32" s="66">
        <v>21</v>
      </c>
      <c r="C32" s="65" t="s">
        <v>72</v>
      </c>
      <c r="D32" s="93" t="s">
        <v>35</v>
      </c>
      <c r="E32" s="386">
        <v>41526</v>
      </c>
      <c r="F32" s="41" t="s">
        <v>73</v>
      </c>
      <c r="G32" s="392">
        <v>41516</v>
      </c>
      <c r="H32" s="94">
        <v>50</v>
      </c>
      <c r="I32" s="94">
        <v>80</v>
      </c>
      <c r="J32" s="95"/>
      <c r="K32" s="95"/>
      <c r="L32" s="59">
        <v>-3.2</v>
      </c>
      <c r="M32" s="56">
        <v>0.6</v>
      </c>
      <c r="N32" s="56">
        <v>-1</v>
      </c>
      <c r="O32" s="56">
        <v>-1.2</v>
      </c>
      <c r="P32" s="56">
        <v>-0.5</v>
      </c>
      <c r="Q32" s="56">
        <v>-2.9</v>
      </c>
      <c r="R32" s="56">
        <v>-4.5999999999999996</v>
      </c>
      <c r="S32" s="56">
        <v>-3.4</v>
      </c>
      <c r="T32" s="56">
        <v>-2.8</v>
      </c>
      <c r="U32" s="59">
        <v>-2.9</v>
      </c>
      <c r="V32" s="67">
        <v>2</v>
      </c>
      <c r="W32" s="52"/>
      <c r="X32" s="61">
        <v>50</v>
      </c>
      <c r="Y32" s="62">
        <f t="shared" si="0"/>
        <v>-2.6080520502978182</v>
      </c>
      <c r="Z32" s="52"/>
    </row>
    <row r="33" spans="2:26" s="96" customFormat="1" x14ac:dyDescent="0.2">
      <c r="B33" s="66">
        <v>22</v>
      </c>
      <c r="C33" s="65" t="s">
        <v>74</v>
      </c>
      <c r="D33" s="93" t="s">
        <v>35</v>
      </c>
      <c r="E33" s="386">
        <v>41548</v>
      </c>
      <c r="F33" s="41" t="s">
        <v>75</v>
      </c>
      <c r="G33" s="392">
        <v>41547</v>
      </c>
      <c r="H33" s="94">
        <v>40</v>
      </c>
      <c r="I33" s="94">
        <v>50</v>
      </c>
      <c r="J33" s="95"/>
      <c r="K33" s="95"/>
      <c r="L33" s="59">
        <v>-5</v>
      </c>
      <c r="M33" s="56">
        <v>5.5</v>
      </c>
      <c r="N33" s="56">
        <v>0.4</v>
      </c>
      <c r="O33" s="56">
        <v>0.3</v>
      </c>
      <c r="P33" s="56">
        <v>0.4</v>
      </c>
      <c r="Q33" s="56">
        <v>-6</v>
      </c>
      <c r="R33" s="56">
        <v>-6.1</v>
      </c>
      <c r="S33" s="56">
        <v>-4.8</v>
      </c>
      <c r="T33" s="56">
        <v>-3</v>
      </c>
      <c r="U33" s="59">
        <v>-2</v>
      </c>
      <c r="V33" s="67">
        <v>2</v>
      </c>
      <c r="W33" s="52"/>
      <c r="X33" s="61">
        <v>50</v>
      </c>
      <c r="Y33" s="62">
        <f t="shared" si="0"/>
        <v>-4.59176003468815</v>
      </c>
      <c r="Z33" s="52"/>
    </row>
    <row r="34" spans="2:26" s="55" customFormat="1" x14ac:dyDescent="0.2">
      <c r="B34" s="66">
        <v>23</v>
      </c>
      <c r="C34" s="65" t="s">
        <v>76</v>
      </c>
      <c r="D34" s="93" t="s">
        <v>35</v>
      </c>
      <c r="E34" s="386">
        <v>41548</v>
      </c>
      <c r="F34" s="41" t="s">
        <v>77</v>
      </c>
      <c r="G34" s="392">
        <v>41542</v>
      </c>
      <c r="H34" s="94">
        <v>50</v>
      </c>
      <c r="I34" s="94">
        <v>80</v>
      </c>
      <c r="J34" s="95"/>
      <c r="K34" s="95"/>
      <c r="L34" s="59">
        <v>-5.4</v>
      </c>
      <c r="M34" s="56">
        <v>-0.7</v>
      </c>
      <c r="N34" s="56">
        <v>-1.4</v>
      </c>
      <c r="O34" s="56">
        <v>-1.2</v>
      </c>
      <c r="P34" s="56">
        <v>-0.9</v>
      </c>
      <c r="Q34" s="56">
        <v>-6</v>
      </c>
      <c r="R34" s="56">
        <v>-6.3</v>
      </c>
      <c r="S34" s="56">
        <v>-4.3</v>
      </c>
      <c r="T34" s="56">
        <v>-3.4</v>
      </c>
      <c r="U34" s="59">
        <v>-3.6</v>
      </c>
      <c r="V34" s="67">
        <v>2</v>
      </c>
      <c r="W34" s="52"/>
      <c r="X34" s="61">
        <v>50</v>
      </c>
      <c r="Y34" s="62">
        <f t="shared" si="0"/>
        <v>-4.6651680624386707</v>
      </c>
      <c r="Z34" s="52"/>
    </row>
    <row r="35" spans="2:26" s="96" customFormat="1" x14ac:dyDescent="0.2">
      <c r="B35" s="66">
        <v>24</v>
      </c>
      <c r="C35" s="65" t="s">
        <v>78</v>
      </c>
      <c r="D35" s="93" t="s">
        <v>35</v>
      </c>
      <c r="E35" s="386">
        <v>41603</v>
      </c>
      <c r="F35" s="41" t="s">
        <v>79</v>
      </c>
      <c r="G35" s="392">
        <v>41586</v>
      </c>
      <c r="H35" s="94">
        <v>50</v>
      </c>
      <c r="I35" s="94">
        <v>80</v>
      </c>
      <c r="J35" s="95"/>
      <c r="K35" s="95"/>
      <c r="L35" s="59">
        <v>-5.4</v>
      </c>
      <c r="M35" s="56">
        <v>-0.5</v>
      </c>
      <c r="N35" s="56">
        <v>-2.5</v>
      </c>
      <c r="O35" s="56">
        <v>-2.2000000000000002</v>
      </c>
      <c r="P35" s="56">
        <v>-0.4</v>
      </c>
      <c r="Q35" s="56">
        <v>-5.2</v>
      </c>
      <c r="R35" s="56">
        <v>-8</v>
      </c>
      <c r="S35" s="56">
        <v>-5.9</v>
      </c>
      <c r="T35" s="56">
        <v>-5.0999999999999996</v>
      </c>
      <c r="U35" s="59">
        <v>-4.3</v>
      </c>
      <c r="V35" s="67">
        <v>2</v>
      </c>
      <c r="W35" s="52"/>
      <c r="X35" s="61">
        <v>50</v>
      </c>
      <c r="Y35" s="62">
        <f t="shared" si="0"/>
        <v>-4.5222840745795239</v>
      </c>
      <c r="Z35" s="52"/>
    </row>
    <row r="36" spans="2:26" s="96" customFormat="1" x14ac:dyDescent="0.2">
      <c r="B36" s="66">
        <v>25</v>
      </c>
      <c r="C36" s="65" t="s">
        <v>80</v>
      </c>
      <c r="D36" s="93" t="s">
        <v>35</v>
      </c>
      <c r="E36" s="386">
        <v>41652</v>
      </c>
      <c r="F36" s="41" t="s">
        <v>81</v>
      </c>
      <c r="G36" s="392">
        <v>41626</v>
      </c>
      <c r="H36" s="94">
        <v>40</v>
      </c>
      <c r="I36" s="94">
        <v>80</v>
      </c>
      <c r="J36" s="95"/>
      <c r="K36" s="95"/>
      <c r="L36" s="59">
        <v>-3.9</v>
      </c>
      <c r="M36" s="56">
        <v>2.2000000000000002</v>
      </c>
      <c r="N36" s="56">
        <v>-0.1</v>
      </c>
      <c r="O36" s="56">
        <v>-0.4</v>
      </c>
      <c r="P36" s="56">
        <v>-1</v>
      </c>
      <c r="Q36" s="56">
        <v>-4.0999999999999996</v>
      </c>
      <c r="R36" s="56">
        <v>-4.8</v>
      </c>
      <c r="S36" s="56">
        <v>-3.1</v>
      </c>
      <c r="T36" s="56">
        <v>-2.2000000000000002</v>
      </c>
      <c r="U36" s="59">
        <v>1.1000000000000001</v>
      </c>
      <c r="V36" s="67">
        <v>2</v>
      </c>
      <c r="W36" s="52"/>
      <c r="X36" s="61">
        <v>50</v>
      </c>
      <c r="Y36" s="62">
        <f t="shared" si="0"/>
        <v>-4.1245319809215175</v>
      </c>
      <c r="Z36" s="52"/>
    </row>
    <row r="37" spans="2:26" s="96" customFormat="1" x14ac:dyDescent="0.2">
      <c r="B37" s="66">
        <v>26</v>
      </c>
      <c r="C37" s="65" t="s">
        <v>82</v>
      </c>
      <c r="D37" s="93" t="s">
        <v>35</v>
      </c>
      <c r="E37" s="387">
        <v>42125</v>
      </c>
      <c r="F37" s="98" t="s">
        <v>219</v>
      </c>
      <c r="G37" s="393">
        <v>42104</v>
      </c>
      <c r="H37" s="156">
        <v>50</v>
      </c>
      <c r="I37" s="156">
        <v>80</v>
      </c>
      <c r="J37" s="157"/>
      <c r="K37" s="157"/>
      <c r="L37" s="99">
        <v>-3.3</v>
      </c>
      <c r="M37" s="100">
        <v>-2</v>
      </c>
      <c r="N37" s="100">
        <v>-2.5</v>
      </c>
      <c r="O37" s="100">
        <v>-1.7</v>
      </c>
      <c r="P37" s="100">
        <v>-0.6</v>
      </c>
      <c r="Q37" s="100">
        <v>-3.2</v>
      </c>
      <c r="R37" s="100">
        <v>-3.9</v>
      </c>
      <c r="S37" s="100">
        <v>-4.5</v>
      </c>
      <c r="T37" s="100">
        <v>-4.8</v>
      </c>
      <c r="U37" s="99">
        <v>-4</v>
      </c>
      <c r="V37" s="158">
        <v>2</v>
      </c>
      <c r="W37" s="52"/>
      <c r="X37" s="61">
        <v>50</v>
      </c>
      <c r="Y37" s="62">
        <f t="shared" si="0"/>
        <v>-2.4835200693763007</v>
      </c>
      <c r="Z37" s="52"/>
    </row>
    <row r="38" spans="2:26" s="96" customFormat="1" x14ac:dyDescent="0.2">
      <c r="B38" s="66">
        <v>27</v>
      </c>
      <c r="C38" s="97" t="s">
        <v>83</v>
      </c>
      <c r="D38" s="93" t="s">
        <v>52</v>
      </c>
      <c r="E38" s="386">
        <v>41673</v>
      </c>
      <c r="F38" s="41" t="s">
        <v>84</v>
      </c>
      <c r="G38" s="394">
        <v>41668</v>
      </c>
      <c r="H38" s="94">
        <v>40</v>
      </c>
      <c r="I38" s="94">
        <v>50</v>
      </c>
      <c r="J38" s="95"/>
      <c r="K38" s="95"/>
      <c r="L38" s="59">
        <v>-1.3</v>
      </c>
      <c r="M38" s="56">
        <v>5.8</v>
      </c>
      <c r="N38" s="56">
        <v>4.8</v>
      </c>
      <c r="O38" s="56">
        <v>4.3</v>
      </c>
      <c r="P38" s="56">
        <v>1.9</v>
      </c>
      <c r="Q38" s="56">
        <v>-0.9</v>
      </c>
      <c r="R38" s="56">
        <v>-3.7</v>
      </c>
      <c r="S38" s="56">
        <v>-2.5</v>
      </c>
      <c r="T38" s="56">
        <v>-1.9</v>
      </c>
      <c r="U38" s="59">
        <v>-1.3</v>
      </c>
      <c r="V38" s="67">
        <v>2</v>
      </c>
      <c r="W38" s="52"/>
      <c r="X38" s="61">
        <v>50</v>
      </c>
      <c r="Y38" s="62">
        <f t="shared" si="0"/>
        <v>-1.0346440225472979</v>
      </c>
      <c r="Z38" s="52"/>
    </row>
    <row r="39" spans="2:26" s="96" customFormat="1" x14ac:dyDescent="0.2">
      <c r="B39" s="66">
        <v>28</v>
      </c>
      <c r="C39" s="65" t="s">
        <v>85</v>
      </c>
      <c r="D39" s="93" t="s">
        <v>35</v>
      </c>
      <c r="E39" s="388">
        <v>42044</v>
      </c>
      <c r="F39" s="41" t="s">
        <v>86</v>
      </c>
      <c r="G39" s="392">
        <v>41711</v>
      </c>
      <c r="H39" s="94">
        <v>50</v>
      </c>
      <c r="I39" s="94">
        <v>60</v>
      </c>
      <c r="J39" s="95"/>
      <c r="K39" s="95"/>
      <c r="L39" s="59">
        <v>-2.2999999999999998</v>
      </c>
      <c r="M39" s="56">
        <v>5.3</v>
      </c>
      <c r="N39" s="56">
        <v>2.2999999999999998</v>
      </c>
      <c r="O39" s="56">
        <v>1.5</v>
      </c>
      <c r="P39" s="56">
        <v>0.3</v>
      </c>
      <c r="Q39" s="56">
        <v>-2.6</v>
      </c>
      <c r="R39" s="56">
        <v>-3</v>
      </c>
      <c r="S39" s="56">
        <v>-2.5</v>
      </c>
      <c r="T39" s="56">
        <v>-1.4</v>
      </c>
      <c r="U39" s="59">
        <v>-1.2</v>
      </c>
      <c r="V39" s="67">
        <v>2</v>
      </c>
      <c r="W39" s="52"/>
      <c r="X39" s="61">
        <v>50</v>
      </c>
      <c r="Y39" s="62">
        <f t="shared" si="0"/>
        <v>-2.0550560208128901</v>
      </c>
      <c r="Z39" s="52"/>
    </row>
    <row r="40" spans="2:26" s="96" customFormat="1" x14ac:dyDescent="0.2">
      <c r="B40" s="66">
        <v>29</v>
      </c>
      <c r="C40" s="65" t="s">
        <v>87</v>
      </c>
      <c r="D40" s="93" t="s">
        <v>35</v>
      </c>
      <c r="E40" s="388">
        <v>42044</v>
      </c>
      <c r="F40" s="41" t="s">
        <v>88</v>
      </c>
      <c r="G40" s="394">
        <v>42038</v>
      </c>
      <c r="H40" s="94">
        <v>40</v>
      </c>
      <c r="I40" s="94">
        <v>60</v>
      </c>
      <c r="J40" s="95"/>
      <c r="K40" s="95"/>
      <c r="L40" s="59">
        <v>-3.8</v>
      </c>
      <c r="M40" s="56">
        <v>4.0999999999999996</v>
      </c>
      <c r="N40" s="56">
        <v>2</v>
      </c>
      <c r="O40" s="56">
        <v>2</v>
      </c>
      <c r="P40" s="56">
        <v>0.1</v>
      </c>
      <c r="Q40" s="56">
        <v>-4.8</v>
      </c>
      <c r="R40" s="56">
        <v>-4.5</v>
      </c>
      <c r="S40" s="56">
        <v>-2.2999999999999998</v>
      </c>
      <c r="T40" s="56">
        <v>0.6</v>
      </c>
      <c r="U40" s="59">
        <v>-4</v>
      </c>
      <c r="V40" s="67">
        <v>2</v>
      </c>
      <c r="W40" s="52"/>
      <c r="X40" s="61">
        <v>50</v>
      </c>
      <c r="Y40" s="62">
        <f t="shared" si="0"/>
        <v>-2.9835200693763007</v>
      </c>
      <c r="Z40" s="52"/>
    </row>
    <row r="41" spans="2:26" s="96" customFormat="1" x14ac:dyDescent="0.2">
      <c r="B41" s="66">
        <v>30</v>
      </c>
      <c r="C41" s="65" t="s">
        <v>89</v>
      </c>
      <c r="D41" s="93" t="s">
        <v>52</v>
      </c>
      <c r="E41" s="388">
        <v>42097</v>
      </c>
      <c r="F41" s="98" t="s">
        <v>90</v>
      </c>
      <c r="G41" s="393">
        <v>42088</v>
      </c>
      <c r="H41" s="94">
        <v>40</v>
      </c>
      <c r="I41" s="94">
        <v>50</v>
      </c>
      <c r="J41" s="95"/>
      <c r="K41" s="95"/>
      <c r="L41" s="99">
        <v>-0.5</v>
      </c>
      <c r="M41" s="100">
        <v>3.0726673217890594</v>
      </c>
      <c r="N41" s="100">
        <v>3.9726673217890616</v>
      </c>
      <c r="O41" s="100">
        <v>4.5726673217890559</v>
      </c>
      <c r="P41" s="100">
        <v>2.4726673217890558</v>
      </c>
      <c r="Q41" s="100">
        <v>-0.3273326782109478</v>
      </c>
      <c r="R41" s="100">
        <v>-2</v>
      </c>
      <c r="S41" s="100">
        <v>-2.3273326782109396</v>
      </c>
      <c r="T41" s="100">
        <v>-0.9</v>
      </c>
      <c r="U41" s="99">
        <v>0.7</v>
      </c>
      <c r="V41" s="67">
        <v>1</v>
      </c>
      <c r="W41" s="52"/>
      <c r="X41" s="61">
        <v>50</v>
      </c>
      <c r="Y41" s="62">
        <f t="shared" si="0"/>
        <v>-0.64288398785914735</v>
      </c>
      <c r="Z41" s="52"/>
    </row>
    <row r="42" spans="2:26" s="96" customFormat="1" x14ac:dyDescent="0.2">
      <c r="B42" s="66">
        <v>31</v>
      </c>
      <c r="C42" s="65" t="s">
        <v>91</v>
      </c>
      <c r="D42" s="93" t="s">
        <v>35</v>
      </c>
      <c r="E42" s="388">
        <v>42097</v>
      </c>
      <c r="F42" s="41" t="s">
        <v>92</v>
      </c>
      <c r="G42" s="392">
        <v>42040</v>
      </c>
      <c r="H42" s="94">
        <v>50</v>
      </c>
      <c r="I42" s="94">
        <v>50</v>
      </c>
      <c r="J42" s="95"/>
      <c r="K42" s="95"/>
      <c r="L42" s="59">
        <v>-4.4000000000000004</v>
      </c>
      <c r="M42" s="56">
        <v>0.4</v>
      </c>
      <c r="N42" s="56">
        <v>-0.8</v>
      </c>
      <c r="O42" s="56">
        <v>-0.5</v>
      </c>
      <c r="P42" s="56">
        <v>-0.9</v>
      </c>
      <c r="Q42" s="56">
        <v>-4.8</v>
      </c>
      <c r="R42" s="56">
        <v>-4.9000000000000004</v>
      </c>
      <c r="S42" s="56">
        <v>-3.7</v>
      </c>
      <c r="T42" s="56">
        <v>-3.7</v>
      </c>
      <c r="U42" s="59">
        <v>-1.1000000000000001</v>
      </c>
      <c r="V42" s="67">
        <v>2</v>
      </c>
      <c r="W42" s="52"/>
      <c r="X42" s="61">
        <v>50</v>
      </c>
      <c r="Y42" s="62">
        <f t="shared" si="0"/>
        <v>-4.1754680190784832</v>
      </c>
      <c r="Z42" s="52"/>
    </row>
    <row r="43" spans="2:26" s="96" customFormat="1" x14ac:dyDescent="0.2">
      <c r="B43" s="66">
        <v>32</v>
      </c>
      <c r="C43" s="65" t="s">
        <v>93</v>
      </c>
      <c r="D43" s="93" t="s">
        <v>35</v>
      </c>
      <c r="E43" s="388">
        <v>42677</v>
      </c>
      <c r="F43" s="98" t="s">
        <v>203</v>
      </c>
      <c r="G43" s="393">
        <v>42398</v>
      </c>
      <c r="H43" s="94">
        <v>50</v>
      </c>
      <c r="I43" s="94">
        <v>70</v>
      </c>
      <c r="J43" s="95"/>
      <c r="K43" s="95"/>
      <c r="L43" s="59">
        <v>-3.1</v>
      </c>
      <c r="M43" s="56">
        <v>-0.3</v>
      </c>
      <c r="N43" s="56">
        <v>-0.9</v>
      </c>
      <c r="O43" s="56">
        <v>-0.1</v>
      </c>
      <c r="P43" s="56">
        <v>0.1</v>
      </c>
      <c r="Q43" s="56">
        <v>-3</v>
      </c>
      <c r="R43" s="56">
        <v>-4.5</v>
      </c>
      <c r="S43" s="56">
        <v>-3</v>
      </c>
      <c r="T43" s="56">
        <v>-2.7</v>
      </c>
      <c r="U43" s="59">
        <v>-2.7</v>
      </c>
      <c r="V43" s="67">
        <v>2</v>
      </c>
      <c r="W43" s="52"/>
      <c r="X43" s="61">
        <v>50</v>
      </c>
      <c r="Y43" s="62">
        <f t="shared" si="0"/>
        <v>-2.5488760468290033</v>
      </c>
      <c r="Z43" s="52"/>
    </row>
    <row r="44" spans="2:26" s="96" customFormat="1" x14ac:dyDescent="0.2">
      <c r="B44" s="66">
        <v>33</v>
      </c>
      <c r="C44" s="65" t="s">
        <v>94</v>
      </c>
      <c r="D44" s="93" t="s">
        <v>35</v>
      </c>
      <c r="E44" s="388">
        <v>42125</v>
      </c>
      <c r="F44" s="98" t="s">
        <v>95</v>
      </c>
      <c r="G44" s="395">
        <v>42102</v>
      </c>
      <c r="H44" s="156">
        <v>50</v>
      </c>
      <c r="I44" s="156">
        <v>60</v>
      </c>
      <c r="J44" s="367"/>
      <c r="K44" s="367"/>
      <c r="L44" s="99">
        <v>-3.3</v>
      </c>
      <c r="M44" s="100">
        <v>-1.2</v>
      </c>
      <c r="N44" s="100">
        <v>-2.6</v>
      </c>
      <c r="O44" s="100">
        <v>-1.5</v>
      </c>
      <c r="P44" s="100">
        <v>-1</v>
      </c>
      <c r="Q44" s="100">
        <v>-3.2</v>
      </c>
      <c r="R44" s="100">
        <v>-3.9</v>
      </c>
      <c r="S44" s="100">
        <v>-3.6</v>
      </c>
      <c r="T44" s="100">
        <v>-4.4000000000000004</v>
      </c>
      <c r="U44" s="99">
        <v>-3.2</v>
      </c>
      <c r="V44" s="158">
        <v>2</v>
      </c>
      <c r="W44" s="52"/>
      <c r="X44" s="61">
        <v>50</v>
      </c>
      <c r="Y44" s="62">
        <f t="shared" ref="Y44" si="1">IF(AND(X44&gt;=H44,X44&lt;=I44),L44+U44*LOG10(X44/80),"Buiten Bereik")</f>
        <v>-2.6468160555010405</v>
      </c>
      <c r="Z44" s="52"/>
    </row>
    <row r="45" spans="2:26" s="96" customFormat="1" x14ac:dyDescent="0.2">
      <c r="B45" s="66">
        <v>34</v>
      </c>
      <c r="C45" s="65" t="s">
        <v>195</v>
      </c>
      <c r="D45" s="93" t="s">
        <v>35</v>
      </c>
      <c r="E45" s="388">
        <v>42395</v>
      </c>
      <c r="F45" s="41" t="s">
        <v>197</v>
      </c>
      <c r="G45" s="392">
        <v>42228</v>
      </c>
      <c r="H45" s="94">
        <v>70</v>
      </c>
      <c r="I45" s="94">
        <v>90</v>
      </c>
      <c r="J45" s="95"/>
      <c r="K45" s="95"/>
      <c r="L45" s="59">
        <v>-4.9000000000000004</v>
      </c>
      <c r="M45" s="56">
        <v>-2</v>
      </c>
      <c r="N45" s="56">
        <v>-1.6</v>
      </c>
      <c r="O45" s="56">
        <v>-1.8</v>
      </c>
      <c r="P45" s="56">
        <v>1.3</v>
      </c>
      <c r="Q45" s="56">
        <v>-5.0999999999999996</v>
      </c>
      <c r="R45" s="56">
        <v>-6.9</v>
      </c>
      <c r="S45" s="56">
        <v>-6.8</v>
      </c>
      <c r="T45" s="56">
        <v>-5.6</v>
      </c>
      <c r="U45" s="59">
        <v>-10.6</v>
      </c>
      <c r="V45" s="67">
        <v>1</v>
      </c>
      <c r="W45" s="52"/>
      <c r="X45" s="61">
        <v>50</v>
      </c>
      <c r="Y45" s="62" t="str">
        <f t="shared" ref="Y45:Y46" si="2">IF(AND(X45&gt;=H45,X45&lt;=I45),L45+U45*LOG10(X45/80),"Buiten Bereik")</f>
        <v>Buiten Bereik</v>
      </c>
      <c r="Z45" s="52"/>
    </row>
    <row r="46" spans="2:26" s="96" customFormat="1" x14ac:dyDescent="0.2">
      <c r="B46" s="66">
        <v>35</v>
      </c>
      <c r="C46" s="65" t="s">
        <v>196</v>
      </c>
      <c r="D46" s="93" t="s">
        <v>35</v>
      </c>
      <c r="E46" s="388">
        <v>42436</v>
      </c>
      <c r="F46" s="98" t="s">
        <v>198</v>
      </c>
      <c r="G46" s="395">
        <v>42395</v>
      </c>
      <c r="H46" s="156">
        <v>50</v>
      </c>
      <c r="I46" s="156">
        <v>60</v>
      </c>
      <c r="J46" s="367"/>
      <c r="K46" s="367"/>
      <c r="L46" s="99">
        <v>-1.9</v>
      </c>
      <c r="M46" s="100">
        <v>2.6</v>
      </c>
      <c r="N46" s="100">
        <v>0.2</v>
      </c>
      <c r="O46" s="100">
        <v>0.1</v>
      </c>
      <c r="P46" s="100">
        <v>0.4</v>
      </c>
      <c r="Q46" s="100">
        <v>-2.8</v>
      </c>
      <c r="R46" s="100">
        <v>-1.4</v>
      </c>
      <c r="S46" s="100">
        <v>-1</v>
      </c>
      <c r="T46" s="100">
        <v>-1.3</v>
      </c>
      <c r="U46" s="99">
        <v>7.44</v>
      </c>
      <c r="V46" s="158">
        <v>2</v>
      </c>
      <c r="W46" s="52"/>
      <c r="X46" s="61">
        <v>50</v>
      </c>
      <c r="Y46" s="62">
        <f t="shared" si="2"/>
        <v>-3.4186526709600802</v>
      </c>
      <c r="Z46" s="52"/>
    </row>
    <row r="47" spans="2:26" s="96" customFormat="1" x14ac:dyDescent="0.2">
      <c r="B47" s="223">
        <v>36</v>
      </c>
      <c r="C47" s="404" t="s">
        <v>200</v>
      </c>
      <c r="D47" s="242" t="s">
        <v>35</v>
      </c>
      <c r="E47" s="389">
        <v>42677</v>
      </c>
      <c r="F47" s="383" t="s">
        <v>209</v>
      </c>
      <c r="G47" s="396">
        <v>42443</v>
      </c>
      <c r="H47" s="241">
        <v>40</v>
      </c>
      <c r="I47" s="241">
        <v>50</v>
      </c>
      <c r="J47" s="95"/>
      <c r="K47" s="95"/>
      <c r="L47" s="59">
        <v>-3.6</v>
      </c>
      <c r="M47" s="56">
        <v>0.9</v>
      </c>
      <c r="N47" s="56">
        <v>0.1</v>
      </c>
      <c r="O47" s="56">
        <v>0.9</v>
      </c>
      <c r="P47" s="56">
        <v>0.8</v>
      </c>
      <c r="Q47" s="56">
        <v>-3.5</v>
      </c>
      <c r="R47" s="56">
        <v>-5.7</v>
      </c>
      <c r="S47" s="56">
        <v>-4.4000000000000004</v>
      </c>
      <c r="T47" s="56">
        <v>-3.7</v>
      </c>
      <c r="U47" s="59">
        <v>-1.1000000000000001</v>
      </c>
      <c r="V47" s="67">
        <v>2</v>
      </c>
      <c r="W47" s="52"/>
      <c r="X47" s="61">
        <v>50</v>
      </c>
      <c r="Y47" s="62">
        <f t="shared" ref="Y47" si="3">IF(AND(X47&gt;=H47,X47&lt;=I47),L47+U47*LOG10(X47/80),"Buiten Bereik")</f>
        <v>-3.3754680190784829</v>
      </c>
      <c r="Z47" s="52"/>
    </row>
    <row r="48" spans="2:26" s="96" customFormat="1" x14ac:dyDescent="0.2">
      <c r="B48" s="223">
        <v>37</v>
      </c>
      <c r="C48" s="405" t="s">
        <v>202</v>
      </c>
      <c r="D48" s="406" t="s">
        <v>35</v>
      </c>
      <c r="E48" s="389">
        <v>42436</v>
      </c>
      <c r="F48" s="383" t="s">
        <v>201</v>
      </c>
      <c r="G48" s="395">
        <v>42349</v>
      </c>
      <c r="H48" s="245">
        <v>50</v>
      </c>
      <c r="I48" s="245">
        <v>60</v>
      </c>
      <c r="J48" s="367"/>
      <c r="K48" s="367"/>
      <c r="L48" s="99">
        <v>-1.9</v>
      </c>
      <c r="M48" s="100">
        <v>0.7</v>
      </c>
      <c r="N48" s="100">
        <v>-0.5</v>
      </c>
      <c r="O48" s="100">
        <v>-0.2</v>
      </c>
      <c r="P48" s="100">
        <v>1</v>
      </c>
      <c r="Q48" s="100">
        <v>-2</v>
      </c>
      <c r="R48" s="100">
        <v>-2.2999999999999998</v>
      </c>
      <c r="S48" s="100">
        <v>-2.7</v>
      </c>
      <c r="T48" s="100">
        <v>-3</v>
      </c>
      <c r="U48" s="99">
        <v>-1.9</v>
      </c>
      <c r="V48" s="158">
        <v>2</v>
      </c>
      <c r="W48" s="52"/>
      <c r="X48" s="61">
        <v>50</v>
      </c>
      <c r="Y48" s="62">
        <f t="shared" si="0"/>
        <v>-1.5121720329537429</v>
      </c>
      <c r="Z48" s="52"/>
    </row>
    <row r="49" spans="1:32" s="96" customFormat="1" x14ac:dyDescent="0.2">
      <c r="B49" s="66">
        <v>38</v>
      </c>
      <c r="C49" s="65" t="s">
        <v>204</v>
      </c>
      <c r="D49" s="93" t="s">
        <v>35</v>
      </c>
      <c r="E49" s="388">
        <v>42677</v>
      </c>
      <c r="F49" s="98" t="s">
        <v>210</v>
      </c>
      <c r="G49" s="395">
        <v>42549</v>
      </c>
      <c r="H49" s="156">
        <v>50</v>
      </c>
      <c r="I49" s="156">
        <v>60</v>
      </c>
      <c r="J49" s="367"/>
      <c r="K49" s="367"/>
      <c r="L49" s="99">
        <v>-2.8</v>
      </c>
      <c r="M49" s="100">
        <v>1.2</v>
      </c>
      <c r="N49" s="100">
        <v>0.4</v>
      </c>
      <c r="O49" s="100">
        <v>0.7</v>
      </c>
      <c r="P49" s="100">
        <v>0</v>
      </c>
      <c r="Q49" s="100">
        <v>-2.7</v>
      </c>
      <c r="R49" s="100">
        <v>-4.3</v>
      </c>
      <c r="S49" s="100">
        <v>-3</v>
      </c>
      <c r="T49" s="100">
        <v>-2.5</v>
      </c>
      <c r="U49" s="99">
        <v>-0.15</v>
      </c>
      <c r="V49" s="158">
        <v>2</v>
      </c>
      <c r="W49" s="52"/>
      <c r="X49" s="61">
        <v>50</v>
      </c>
      <c r="Y49" s="62">
        <f t="shared" si="0"/>
        <v>-2.7693820026016112</v>
      </c>
      <c r="Z49" s="52"/>
    </row>
    <row r="50" spans="1:32" s="96" customFormat="1" x14ac:dyDescent="0.2">
      <c r="B50" s="66">
        <v>39</v>
      </c>
      <c r="C50" s="65" t="s">
        <v>205</v>
      </c>
      <c r="D50" s="93" t="s">
        <v>35</v>
      </c>
      <c r="E50" s="388">
        <v>42677</v>
      </c>
      <c r="F50" s="98" t="s">
        <v>208</v>
      </c>
      <c r="G50" s="395">
        <v>42551</v>
      </c>
      <c r="H50" s="156">
        <v>50</v>
      </c>
      <c r="I50" s="156">
        <v>50</v>
      </c>
      <c r="J50" s="367"/>
      <c r="K50" s="367"/>
      <c r="L50" s="99">
        <v>-5.6</v>
      </c>
      <c r="M50" s="100">
        <v>-0.6</v>
      </c>
      <c r="N50" s="100">
        <v>-2.1</v>
      </c>
      <c r="O50" s="100">
        <v>-1.1000000000000001</v>
      </c>
      <c r="P50" s="100">
        <v>-1.1000000000000001</v>
      </c>
      <c r="Q50" s="100">
        <v>-6</v>
      </c>
      <c r="R50" s="100">
        <v>-6.8</v>
      </c>
      <c r="S50" s="100">
        <v>-5.0999999999999996</v>
      </c>
      <c r="T50" s="100">
        <v>-4.3</v>
      </c>
      <c r="U50" s="99">
        <v>-1.6</v>
      </c>
      <c r="V50" s="158">
        <v>2</v>
      </c>
      <c r="W50" s="52"/>
      <c r="X50" s="61">
        <v>50</v>
      </c>
      <c r="Y50" s="62">
        <f t="shared" ref="Y50:Y52" si="4">IF(AND(X50&gt;=H50,X50&lt;=I50),L50+U50*LOG10(X50/80),"Buiten Bereik")</f>
        <v>-5.27340802775052</v>
      </c>
      <c r="Z50" s="52"/>
    </row>
    <row r="51" spans="1:32" s="96" customFormat="1" x14ac:dyDescent="0.2">
      <c r="B51" s="66">
        <v>40</v>
      </c>
      <c r="C51" s="65" t="s">
        <v>211</v>
      </c>
      <c r="D51" s="93" t="s">
        <v>35</v>
      </c>
      <c r="E51" s="416">
        <v>42895</v>
      </c>
      <c r="F51" s="98" t="s">
        <v>212</v>
      </c>
      <c r="G51" s="395">
        <v>42713</v>
      </c>
      <c r="H51" s="156">
        <v>50</v>
      </c>
      <c r="I51" s="156">
        <v>70</v>
      </c>
      <c r="J51" s="367"/>
      <c r="K51" s="367"/>
      <c r="L51" s="99">
        <v>-5.6</v>
      </c>
      <c r="M51" s="100">
        <v>-0.3</v>
      </c>
      <c r="N51" s="100">
        <v>-2.4</v>
      </c>
      <c r="O51" s="100">
        <v>-2.5</v>
      </c>
      <c r="P51" s="100">
        <v>-0.3</v>
      </c>
      <c r="Q51" s="100">
        <v>-5.8</v>
      </c>
      <c r="R51" s="100">
        <v>-7.5</v>
      </c>
      <c r="S51" s="100">
        <v>-5.9</v>
      </c>
      <c r="T51" s="100">
        <v>-4.5</v>
      </c>
      <c r="U51" s="99">
        <v>-3.7</v>
      </c>
      <c r="V51" s="158">
        <v>2</v>
      </c>
      <c r="W51" s="52"/>
      <c r="X51" s="61">
        <v>50</v>
      </c>
      <c r="Y51" s="62">
        <f t="shared" si="4"/>
        <v>-4.8447560641730778</v>
      </c>
      <c r="Z51" s="52"/>
    </row>
    <row r="52" spans="1:32" s="96" customFormat="1" x14ac:dyDescent="0.2">
      <c r="B52" s="66">
        <v>41</v>
      </c>
      <c r="C52" s="65" t="s">
        <v>213</v>
      </c>
      <c r="D52" s="93" t="s">
        <v>35</v>
      </c>
      <c r="E52" s="416">
        <v>42895</v>
      </c>
      <c r="F52" s="98" t="s">
        <v>214</v>
      </c>
      <c r="G52" s="395">
        <v>42836</v>
      </c>
      <c r="H52" s="156">
        <v>40</v>
      </c>
      <c r="I52" s="156">
        <v>50</v>
      </c>
      <c r="J52" s="367"/>
      <c r="K52" s="367"/>
      <c r="L52" s="99">
        <v>-3.1</v>
      </c>
      <c r="M52" s="100">
        <v>0.4</v>
      </c>
      <c r="N52" s="100">
        <v>-0.8</v>
      </c>
      <c r="O52" s="100">
        <v>0.7</v>
      </c>
      <c r="P52" s="100">
        <v>-0.4</v>
      </c>
      <c r="Q52" s="100">
        <v>-3.5</v>
      </c>
      <c r="R52" s="100">
        <v>-3.5</v>
      </c>
      <c r="S52" s="100">
        <v>-2.7</v>
      </c>
      <c r="T52" s="100">
        <v>-2</v>
      </c>
      <c r="U52" s="99">
        <v>-2.6</v>
      </c>
      <c r="V52" s="158">
        <v>2</v>
      </c>
      <c r="W52" s="52"/>
      <c r="X52" s="61">
        <v>50</v>
      </c>
      <c r="Y52" s="62">
        <f t="shared" si="4"/>
        <v>-2.5692880450945959</v>
      </c>
      <c r="Z52" s="52"/>
    </row>
    <row r="53" spans="1:32" s="96" customFormat="1" ht="13.5" thickBot="1" x14ac:dyDescent="0.25">
      <c r="B53" s="413">
        <v>42</v>
      </c>
      <c r="C53" s="379" t="s">
        <v>215</v>
      </c>
      <c r="D53" s="380" t="s">
        <v>35</v>
      </c>
      <c r="E53" s="390">
        <v>42895</v>
      </c>
      <c r="F53" s="384" t="s">
        <v>216</v>
      </c>
      <c r="G53" s="397">
        <v>42807</v>
      </c>
      <c r="H53" s="255">
        <v>90</v>
      </c>
      <c r="I53" s="255">
        <v>110</v>
      </c>
      <c r="J53" s="101"/>
      <c r="K53" s="101"/>
      <c r="L53" s="159">
        <v>-4.3</v>
      </c>
      <c r="M53" s="160">
        <v>-0.7</v>
      </c>
      <c r="N53" s="160">
        <v>1.5</v>
      </c>
      <c r="O53" s="160">
        <v>1.2</v>
      </c>
      <c r="P53" s="160">
        <v>0.6</v>
      </c>
      <c r="Q53" s="160">
        <v>-5.2</v>
      </c>
      <c r="R53" s="160">
        <v>-4.5999999999999996</v>
      </c>
      <c r="S53" s="160">
        <v>-5.5</v>
      </c>
      <c r="T53" s="160">
        <v>-3.7</v>
      </c>
      <c r="U53" s="159">
        <v>-3.9</v>
      </c>
      <c r="V53" s="161">
        <v>1</v>
      </c>
      <c r="W53" s="52"/>
      <c r="X53" s="83">
        <v>50</v>
      </c>
      <c r="Y53" s="84" t="str">
        <f t="shared" ref="Y53" si="5">IF(AND(X53&gt;=H53,X53&lt;=I53),L53+U53*LOG10(X53/80),"Buiten Bereik")</f>
        <v>Buiten Bereik</v>
      </c>
      <c r="Z53" s="52"/>
    </row>
    <row r="54" spans="1:32" s="96" customFormat="1" x14ac:dyDescent="0.2">
      <c r="B54" s="102"/>
      <c r="C54" s="65"/>
      <c r="D54" s="103"/>
      <c r="E54" s="40"/>
      <c r="F54" s="103"/>
      <c r="G54" s="104"/>
      <c r="H54" s="94"/>
      <c r="I54" s="94"/>
      <c r="J54" s="95"/>
      <c r="K54" s="95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103"/>
      <c r="W54" s="52"/>
      <c r="X54" s="105"/>
      <c r="Y54" s="106"/>
      <c r="Z54" s="52"/>
    </row>
    <row r="55" spans="1:32" s="55" customFormat="1" ht="13.5" thickBot="1" x14ac:dyDescent="0.25">
      <c r="A55"/>
      <c r="B55"/>
      <c r="C55"/>
      <c r="D5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38"/>
      <c r="W55" s="4"/>
      <c r="X55" s="4"/>
      <c r="Y55" s="4"/>
      <c r="Z55" s="4"/>
    </row>
    <row r="56" spans="1:32" s="55" customFormat="1" x14ac:dyDescent="0.2">
      <c r="A56"/>
      <c r="B56" s="11" t="s">
        <v>96</v>
      </c>
      <c r="C56" s="12"/>
      <c r="D56" s="107" t="s">
        <v>4</v>
      </c>
      <c r="E56" s="108" t="s">
        <v>5</v>
      </c>
      <c r="F56" s="15"/>
      <c r="G56" s="109"/>
      <c r="H56" s="417" t="s">
        <v>6</v>
      </c>
      <c r="I56" s="418"/>
      <c r="J56" s="417" t="s">
        <v>6</v>
      </c>
      <c r="K56" s="418"/>
      <c r="L56" s="15" t="s">
        <v>7</v>
      </c>
      <c r="M56" s="419" t="s">
        <v>97</v>
      </c>
      <c r="N56" s="420"/>
      <c r="O56" s="420"/>
      <c r="P56" s="420"/>
      <c r="Q56" s="420"/>
      <c r="R56" s="420"/>
      <c r="S56" s="420"/>
      <c r="T56" s="421"/>
      <c r="U56" s="110" t="s">
        <v>9</v>
      </c>
      <c r="V56" s="18" t="s">
        <v>10</v>
      </c>
      <c r="W56" s="111"/>
      <c r="X56" s="19" t="s">
        <v>11</v>
      </c>
      <c r="Y56" s="20" t="s">
        <v>12</v>
      </c>
      <c r="Z56" s="111"/>
      <c r="AA56" s="347" t="s">
        <v>11</v>
      </c>
      <c r="AB56" s="347" t="s">
        <v>11</v>
      </c>
      <c r="AC56" s="347" t="s">
        <v>11</v>
      </c>
      <c r="AD56" s="347" t="s">
        <v>11</v>
      </c>
      <c r="AE56" s="347" t="s">
        <v>11</v>
      </c>
      <c r="AF56" s="20" t="s">
        <v>12</v>
      </c>
    </row>
    <row r="57" spans="1:32" ht="16.5" thickBot="1" x14ac:dyDescent="0.3">
      <c r="B57" s="112" t="s">
        <v>13</v>
      </c>
      <c r="C57" s="113" t="s">
        <v>14</v>
      </c>
      <c r="D57" s="114"/>
      <c r="E57" s="115" t="s">
        <v>110</v>
      </c>
      <c r="F57" s="116" t="s">
        <v>15</v>
      </c>
      <c r="G57" s="117" t="s">
        <v>16</v>
      </c>
      <c r="H57" s="118" t="s">
        <v>17</v>
      </c>
      <c r="I57" s="119" t="s">
        <v>18</v>
      </c>
      <c r="J57" s="118" t="s">
        <v>19</v>
      </c>
      <c r="K57" s="120" t="s">
        <v>20</v>
      </c>
      <c r="L57" s="29" t="s">
        <v>21</v>
      </c>
      <c r="M57" s="121" t="s">
        <v>22</v>
      </c>
      <c r="N57" s="122" t="s">
        <v>23</v>
      </c>
      <c r="O57" s="122" t="s">
        <v>24</v>
      </c>
      <c r="P57" s="122" t="s">
        <v>25</v>
      </c>
      <c r="Q57" s="122" t="s">
        <v>26</v>
      </c>
      <c r="R57" s="122" t="s">
        <v>27</v>
      </c>
      <c r="S57" s="122" t="s">
        <v>28</v>
      </c>
      <c r="T57" s="122" t="s">
        <v>29</v>
      </c>
      <c r="U57" s="123" t="s">
        <v>30</v>
      </c>
      <c r="V57" s="34" t="s">
        <v>31</v>
      </c>
      <c r="W57" s="124"/>
      <c r="X57" s="35" t="s">
        <v>32</v>
      </c>
      <c r="Y57" s="36" t="s">
        <v>33</v>
      </c>
      <c r="Z57" s="124"/>
      <c r="AA57" s="348" t="s">
        <v>190</v>
      </c>
      <c r="AB57" s="348" t="s">
        <v>191</v>
      </c>
      <c r="AC57" s="348" t="s">
        <v>192</v>
      </c>
      <c r="AD57" s="348" t="s">
        <v>193</v>
      </c>
      <c r="AE57" s="348" t="s">
        <v>194</v>
      </c>
      <c r="AF57" s="349" t="s">
        <v>33</v>
      </c>
    </row>
    <row r="58" spans="1:32" x14ac:dyDescent="0.2">
      <c r="B58" s="125">
        <v>0</v>
      </c>
      <c r="C58" s="126" t="s">
        <v>34</v>
      </c>
      <c r="D58" s="127" t="s">
        <v>35</v>
      </c>
      <c r="E58" s="398">
        <v>41091</v>
      </c>
      <c r="F58" s="128" t="s">
        <v>36</v>
      </c>
      <c r="G58" s="401">
        <v>41153</v>
      </c>
      <c r="H58" s="129">
        <v>30</v>
      </c>
      <c r="I58" s="130">
        <v>100</v>
      </c>
      <c r="J58" s="131"/>
      <c r="K58" s="132"/>
      <c r="L58" s="133">
        <v>0</v>
      </c>
      <c r="M58" s="134">
        <v>0</v>
      </c>
      <c r="N58" s="133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5">
        <v>0</v>
      </c>
      <c r="U58" s="136">
        <v>0</v>
      </c>
      <c r="V58" s="51">
        <v>2</v>
      </c>
      <c r="W58" s="105"/>
      <c r="X58" s="53">
        <v>50</v>
      </c>
      <c r="Y58" s="54">
        <f>IF(AND(X58&gt;=H58,X58&lt;=I58),L58+U58*LOG10(X58/70),"Buiten Bereik")</f>
        <v>0</v>
      </c>
      <c r="Z58" s="105"/>
      <c r="AA58" s="350">
        <v>70</v>
      </c>
      <c r="AB58" s="351">
        <v>70</v>
      </c>
      <c r="AC58" s="352">
        <v>80</v>
      </c>
      <c r="AD58" s="351">
        <v>10</v>
      </c>
      <c r="AE58" s="353">
        <v>10</v>
      </c>
      <c r="AF58" s="54">
        <f t="shared" ref="AF58:AF72" si="6">IF(AND(AA58&gt;=H9,AA58&lt;=I9,AB58&gt;=H58,AB58&lt;=I58),ROUND(10*LOG(10^((70+29.8*LOG(AA58/80)+10*LOG(AC58/AA58)+$L9+$U9*LOG(AA58/80))/10)+10^((73.2+19*LOG(AB58/70)+10*LOG(AD58/AB58)+$L58+$U58*LOG(AB58/70))/10)+10^((76+17.9*LOG(AB58/70)+10*LOG(AE58/AB58)+$L58+$U58*LOG(AB58/70))/10))-10*LOG(10^((70+29.8*LOG(AA58/80)+10*LOG(AC58/AA58))/10)+10^((73.2+19*LOG(AB58/70)+10*LOG(AD58/AB58))/10)+10^((76+17.9*LOG(AB58/70)+10*LOG(AE58/AB58))/10)),1),"buiten bereik")</f>
        <v>0</v>
      </c>
    </row>
    <row r="59" spans="1:32" x14ac:dyDescent="0.2">
      <c r="B59" s="37">
        <v>1</v>
      </c>
      <c r="C59" s="38" t="s">
        <v>37</v>
      </c>
      <c r="D59" s="39" t="s">
        <v>35</v>
      </c>
      <c r="E59" s="399">
        <v>41091</v>
      </c>
      <c r="F59" s="103" t="s">
        <v>36</v>
      </c>
      <c r="G59" s="402">
        <v>41153</v>
      </c>
      <c r="H59" s="43">
        <v>70</v>
      </c>
      <c r="I59" s="44">
        <v>100</v>
      </c>
      <c r="J59" s="45"/>
      <c r="K59" s="46"/>
      <c r="L59" s="56">
        <v>-3.1</v>
      </c>
      <c r="M59" s="57">
        <v>0.9</v>
      </c>
      <c r="N59" s="56">
        <v>1.4</v>
      </c>
      <c r="O59" s="56">
        <v>1.8</v>
      </c>
      <c r="P59" s="56">
        <v>-0.4</v>
      </c>
      <c r="Q59" s="56">
        <v>-5.2</v>
      </c>
      <c r="R59" s="56">
        <v>-4.5999999999999996</v>
      </c>
      <c r="S59" s="56">
        <v>-3</v>
      </c>
      <c r="T59" s="58">
        <v>-1.4</v>
      </c>
      <c r="U59" s="137">
        <v>0.2</v>
      </c>
      <c r="V59" s="60">
        <v>1</v>
      </c>
      <c r="W59" s="105"/>
      <c r="X59" s="61">
        <v>50</v>
      </c>
      <c r="Y59" s="62" t="str">
        <f t="shared" ref="Y59:Y72" si="7">IF(AND(X59&gt;=H59,X59&lt;=I59),L59+U59*LOG10(X59/70),"Buiten Bereik")</f>
        <v>Buiten Bereik</v>
      </c>
      <c r="Z59" s="105"/>
      <c r="AA59" s="354">
        <v>70</v>
      </c>
      <c r="AB59" s="355">
        <v>70</v>
      </c>
      <c r="AC59" s="356">
        <v>80</v>
      </c>
      <c r="AD59" s="355">
        <v>10</v>
      </c>
      <c r="AE59" s="357">
        <v>10</v>
      </c>
      <c r="AF59" s="62">
        <f t="shared" si="6"/>
        <v>-2</v>
      </c>
    </row>
    <row r="60" spans="1:32" x14ac:dyDescent="0.2">
      <c r="B60" s="37">
        <v>2</v>
      </c>
      <c r="C60" s="38" t="s">
        <v>38</v>
      </c>
      <c r="D60" s="39" t="s">
        <v>35</v>
      </c>
      <c r="E60" s="399">
        <v>41091</v>
      </c>
      <c r="F60" s="103" t="s">
        <v>36</v>
      </c>
      <c r="G60" s="402">
        <v>41153</v>
      </c>
      <c r="H60" s="43">
        <v>70</v>
      </c>
      <c r="I60" s="44">
        <v>100</v>
      </c>
      <c r="J60" s="45"/>
      <c r="K60" s="46"/>
      <c r="L60" s="56">
        <v>-5.2</v>
      </c>
      <c r="M60" s="57">
        <v>0.4</v>
      </c>
      <c r="N60" s="56">
        <v>0.2</v>
      </c>
      <c r="O60" s="56">
        <v>-0.7</v>
      </c>
      <c r="P60" s="56">
        <v>-5.4</v>
      </c>
      <c r="Q60" s="56">
        <v>-6.3</v>
      </c>
      <c r="R60" s="56">
        <v>-6.3</v>
      </c>
      <c r="S60" s="56">
        <v>-4.7</v>
      </c>
      <c r="T60" s="58">
        <v>-3.7</v>
      </c>
      <c r="U60" s="137">
        <v>4.7</v>
      </c>
      <c r="V60" s="60">
        <v>1</v>
      </c>
      <c r="W60" s="105"/>
      <c r="X60" s="61">
        <v>50</v>
      </c>
      <c r="Y60" s="62" t="str">
        <f t="shared" si="7"/>
        <v>Buiten Bereik</v>
      </c>
      <c r="Z60" s="105"/>
      <c r="AA60" s="354">
        <v>70</v>
      </c>
      <c r="AB60" s="355">
        <v>70</v>
      </c>
      <c r="AC60" s="356">
        <v>80</v>
      </c>
      <c r="AD60" s="355">
        <v>10</v>
      </c>
      <c r="AE60" s="357">
        <v>10</v>
      </c>
      <c r="AF60" s="62">
        <f t="shared" si="6"/>
        <v>-4.8</v>
      </c>
    </row>
    <row r="61" spans="1:32" x14ac:dyDescent="0.2">
      <c r="B61" s="37">
        <v>3</v>
      </c>
      <c r="C61" s="38" t="s">
        <v>39</v>
      </c>
      <c r="D61" s="39" t="s">
        <v>35</v>
      </c>
      <c r="E61" s="399">
        <v>41091</v>
      </c>
      <c r="F61" s="103" t="s">
        <v>36</v>
      </c>
      <c r="G61" s="402">
        <v>41153</v>
      </c>
      <c r="H61" s="43">
        <v>70</v>
      </c>
      <c r="I61" s="44">
        <v>100</v>
      </c>
      <c r="J61" s="45"/>
      <c r="K61" s="46"/>
      <c r="L61" s="56">
        <v>-5.3</v>
      </c>
      <c r="M61" s="57">
        <v>1</v>
      </c>
      <c r="N61" s="56">
        <v>0.1</v>
      </c>
      <c r="O61" s="56">
        <v>-1.8</v>
      </c>
      <c r="P61" s="56">
        <v>-5.9</v>
      </c>
      <c r="Q61" s="56">
        <v>-6.1</v>
      </c>
      <c r="R61" s="56">
        <v>-6.7</v>
      </c>
      <c r="S61" s="56">
        <v>-4.8</v>
      </c>
      <c r="T61" s="58">
        <v>-3.8</v>
      </c>
      <c r="U61" s="137">
        <v>-0.8</v>
      </c>
      <c r="V61" s="60">
        <v>2</v>
      </c>
      <c r="W61" s="105"/>
      <c r="X61" s="61">
        <v>50</v>
      </c>
      <c r="Y61" s="62" t="str">
        <f t="shared" si="7"/>
        <v>Buiten Bereik</v>
      </c>
      <c r="Z61" s="105"/>
      <c r="AA61" s="354">
        <v>70</v>
      </c>
      <c r="AB61" s="355">
        <v>70</v>
      </c>
      <c r="AC61" s="356">
        <v>80</v>
      </c>
      <c r="AD61" s="355">
        <v>10</v>
      </c>
      <c r="AE61" s="357">
        <v>10</v>
      </c>
      <c r="AF61" s="62" t="str">
        <f t="shared" si="6"/>
        <v>buiten bereik</v>
      </c>
    </row>
    <row r="62" spans="1:32" x14ac:dyDescent="0.2">
      <c r="B62" s="63" t="s">
        <v>40</v>
      </c>
      <c r="C62" s="64" t="s">
        <v>41</v>
      </c>
      <c r="D62" s="39" t="s">
        <v>35</v>
      </c>
      <c r="E62" s="399">
        <v>41095</v>
      </c>
      <c r="F62" s="103" t="s">
        <v>36</v>
      </c>
      <c r="G62" s="402">
        <v>41153</v>
      </c>
      <c r="H62" s="43">
        <v>40</v>
      </c>
      <c r="I62" s="44">
        <v>80</v>
      </c>
      <c r="J62" s="45"/>
      <c r="K62" s="46"/>
      <c r="L62" s="56">
        <v>0</v>
      </c>
      <c r="M62" s="57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8">
        <v>0</v>
      </c>
      <c r="U62" s="137">
        <v>0</v>
      </c>
      <c r="V62" s="60">
        <v>2</v>
      </c>
      <c r="W62" s="105"/>
      <c r="X62" s="61">
        <v>50</v>
      </c>
      <c r="Y62" s="62">
        <f t="shared" si="7"/>
        <v>0</v>
      </c>
      <c r="Z62" s="105"/>
      <c r="AA62" s="354">
        <v>70</v>
      </c>
      <c r="AB62" s="355">
        <v>70</v>
      </c>
      <c r="AC62" s="356">
        <v>80</v>
      </c>
      <c r="AD62" s="355">
        <v>10</v>
      </c>
      <c r="AE62" s="357">
        <v>10</v>
      </c>
      <c r="AF62" s="62">
        <f t="shared" si="6"/>
        <v>-0.8</v>
      </c>
    </row>
    <row r="63" spans="1:32" x14ac:dyDescent="0.2">
      <c r="B63" s="63" t="s">
        <v>42</v>
      </c>
      <c r="C63" s="65" t="s">
        <v>43</v>
      </c>
      <c r="D63" s="39" t="s">
        <v>35</v>
      </c>
      <c r="E63" s="399">
        <v>41095</v>
      </c>
      <c r="F63" s="103" t="s">
        <v>36</v>
      </c>
      <c r="G63" s="402">
        <v>41153</v>
      </c>
      <c r="H63" s="43">
        <v>40</v>
      </c>
      <c r="I63" s="44">
        <v>80</v>
      </c>
      <c r="J63" s="45"/>
      <c r="K63" s="46"/>
      <c r="L63" s="56">
        <v>0</v>
      </c>
      <c r="M63" s="57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8">
        <v>0</v>
      </c>
      <c r="U63" s="137">
        <v>0</v>
      </c>
      <c r="V63" s="60">
        <v>2</v>
      </c>
      <c r="W63" s="105"/>
      <c r="X63" s="61">
        <v>50</v>
      </c>
      <c r="Y63" s="62">
        <f t="shared" si="7"/>
        <v>0</v>
      </c>
      <c r="Z63" s="105"/>
      <c r="AA63" s="354">
        <v>70</v>
      </c>
      <c r="AB63" s="355">
        <v>70</v>
      </c>
      <c r="AC63" s="356">
        <v>80</v>
      </c>
      <c r="AD63" s="355">
        <v>10</v>
      </c>
      <c r="AE63" s="357">
        <v>10</v>
      </c>
      <c r="AF63" s="62">
        <f t="shared" si="6"/>
        <v>-0.3</v>
      </c>
    </row>
    <row r="64" spans="1:32" x14ac:dyDescent="0.2">
      <c r="B64" s="37">
        <v>5</v>
      </c>
      <c r="C64" s="38" t="s">
        <v>44</v>
      </c>
      <c r="D64" s="39" t="s">
        <v>45</v>
      </c>
      <c r="E64" s="399">
        <v>41095</v>
      </c>
      <c r="F64" s="103" t="s">
        <v>36</v>
      </c>
      <c r="G64" s="402">
        <v>41153</v>
      </c>
      <c r="H64" s="43">
        <v>70</v>
      </c>
      <c r="I64" s="44">
        <v>100</v>
      </c>
      <c r="J64" s="45"/>
      <c r="K64" s="46"/>
      <c r="L64" s="56">
        <v>-0.3</v>
      </c>
      <c r="M64" s="57">
        <v>0</v>
      </c>
      <c r="N64" s="56">
        <v>1.1000000000000001</v>
      </c>
      <c r="O64" s="56">
        <v>0.4</v>
      </c>
      <c r="P64" s="56">
        <v>-0.3</v>
      </c>
      <c r="Q64" s="56">
        <v>-0.2</v>
      </c>
      <c r="R64" s="56">
        <v>-0.7</v>
      </c>
      <c r="S64" s="56">
        <v>-1.1000000000000001</v>
      </c>
      <c r="T64" s="58">
        <v>-1</v>
      </c>
      <c r="U64" s="137">
        <v>4.4000000000000004</v>
      </c>
      <c r="V64" s="60">
        <v>1</v>
      </c>
      <c r="W64" s="105"/>
      <c r="X64" s="61">
        <v>50</v>
      </c>
      <c r="Y64" s="62" t="str">
        <f t="shared" si="7"/>
        <v>Buiten Bereik</v>
      </c>
      <c r="Z64" s="105"/>
      <c r="AA64" s="354">
        <v>70</v>
      </c>
      <c r="AB64" s="355">
        <v>70</v>
      </c>
      <c r="AC64" s="356">
        <v>80</v>
      </c>
      <c r="AD64" s="355">
        <v>10</v>
      </c>
      <c r="AE64" s="357">
        <v>10</v>
      </c>
      <c r="AF64" s="62">
        <f t="shared" si="6"/>
        <v>0.8</v>
      </c>
    </row>
    <row r="65" spans="2:32" x14ac:dyDescent="0.2">
      <c r="B65" s="37">
        <v>6</v>
      </c>
      <c r="C65" s="38" t="s">
        <v>46</v>
      </c>
      <c r="D65" s="39" t="s">
        <v>45</v>
      </c>
      <c r="E65" s="399">
        <v>41095</v>
      </c>
      <c r="F65" s="103" t="s">
        <v>36</v>
      </c>
      <c r="G65" s="402">
        <v>41153</v>
      </c>
      <c r="H65" s="43">
        <v>70</v>
      </c>
      <c r="I65" s="44">
        <v>80</v>
      </c>
      <c r="J65" s="45"/>
      <c r="K65" s="46"/>
      <c r="L65" s="56">
        <v>-1.6</v>
      </c>
      <c r="M65" s="57">
        <v>-0.3</v>
      </c>
      <c r="N65" s="56">
        <v>1</v>
      </c>
      <c r="O65" s="56">
        <v>-1.7</v>
      </c>
      <c r="P65" s="56">
        <v>-1.2</v>
      </c>
      <c r="Q65" s="56">
        <v>-1.6</v>
      </c>
      <c r="R65" s="56">
        <v>-2.4</v>
      </c>
      <c r="S65" s="56">
        <v>-1.7</v>
      </c>
      <c r="T65" s="58">
        <v>-1.7</v>
      </c>
      <c r="U65" s="137">
        <v>-6.6</v>
      </c>
      <c r="V65" s="60">
        <v>1</v>
      </c>
      <c r="W65" s="105"/>
      <c r="X65" s="61">
        <v>50</v>
      </c>
      <c r="Y65" s="62" t="str">
        <f t="shared" si="7"/>
        <v>Buiten Bereik</v>
      </c>
      <c r="Z65" s="105"/>
      <c r="AA65" s="354">
        <v>70</v>
      </c>
      <c r="AB65" s="355">
        <v>70</v>
      </c>
      <c r="AC65" s="356">
        <v>80</v>
      </c>
      <c r="AD65" s="355">
        <v>10</v>
      </c>
      <c r="AE65" s="357">
        <v>10</v>
      </c>
      <c r="AF65" s="62">
        <f t="shared" si="6"/>
        <v>-0.6</v>
      </c>
    </row>
    <row r="66" spans="2:32" x14ac:dyDescent="0.2">
      <c r="B66" s="37">
        <v>7</v>
      </c>
      <c r="C66" s="38" t="s">
        <v>47</v>
      </c>
      <c r="D66" s="39" t="s">
        <v>45</v>
      </c>
      <c r="E66" s="399">
        <v>41095</v>
      </c>
      <c r="F66" s="103" t="s">
        <v>36</v>
      </c>
      <c r="G66" s="402">
        <v>41153</v>
      </c>
      <c r="H66" s="43">
        <v>70</v>
      </c>
      <c r="I66" s="44">
        <v>90</v>
      </c>
      <c r="J66" s="45"/>
      <c r="K66" s="46"/>
      <c r="L66" s="56">
        <v>1.7</v>
      </c>
      <c r="M66" s="57">
        <v>0</v>
      </c>
      <c r="N66" s="56">
        <v>3.3</v>
      </c>
      <c r="O66" s="56">
        <v>2.4</v>
      </c>
      <c r="P66" s="56">
        <v>1.9</v>
      </c>
      <c r="Q66" s="56">
        <v>2</v>
      </c>
      <c r="R66" s="56">
        <v>1.2</v>
      </c>
      <c r="S66" s="56">
        <v>0.1</v>
      </c>
      <c r="T66" s="58">
        <v>0</v>
      </c>
      <c r="U66" s="137">
        <v>3.7</v>
      </c>
      <c r="V66" s="60">
        <v>2</v>
      </c>
      <c r="W66" s="105"/>
      <c r="X66" s="61">
        <v>50</v>
      </c>
      <c r="Y66" s="62" t="str">
        <f t="shared" si="7"/>
        <v>Buiten Bereik</v>
      </c>
      <c r="Z66" s="105"/>
      <c r="AA66" s="354">
        <v>70</v>
      </c>
      <c r="AB66" s="355">
        <v>70</v>
      </c>
      <c r="AC66" s="356">
        <v>80</v>
      </c>
      <c r="AD66" s="355">
        <v>10</v>
      </c>
      <c r="AE66" s="357">
        <v>10</v>
      </c>
      <c r="AF66" s="62">
        <f t="shared" si="6"/>
        <v>1.6</v>
      </c>
    </row>
    <row r="67" spans="2:32" x14ac:dyDescent="0.2">
      <c r="B67" s="37">
        <v>8</v>
      </c>
      <c r="C67" s="64" t="s">
        <v>48</v>
      </c>
      <c r="D67" s="93" t="s">
        <v>49</v>
      </c>
      <c r="E67" s="399">
        <v>41095</v>
      </c>
      <c r="F67" s="103" t="s">
        <v>36</v>
      </c>
      <c r="G67" s="402">
        <v>41153</v>
      </c>
      <c r="H67" s="43">
        <v>50</v>
      </c>
      <c r="I67" s="44">
        <v>100</v>
      </c>
      <c r="J67" s="45"/>
      <c r="K67" s="46"/>
      <c r="L67" s="56">
        <v>-0.5</v>
      </c>
      <c r="M67" s="57">
        <v>0</v>
      </c>
      <c r="N67" s="56">
        <v>2</v>
      </c>
      <c r="O67" s="56">
        <v>1.8</v>
      </c>
      <c r="P67" s="56">
        <v>1</v>
      </c>
      <c r="Q67" s="56">
        <v>-0.7</v>
      </c>
      <c r="R67" s="56">
        <v>-2.1</v>
      </c>
      <c r="S67" s="56">
        <v>-1.9</v>
      </c>
      <c r="T67" s="58">
        <v>-1.7</v>
      </c>
      <c r="U67" s="137">
        <v>1.7</v>
      </c>
      <c r="V67" s="60">
        <v>1</v>
      </c>
      <c r="W67" s="105"/>
      <c r="X67" s="61">
        <v>50</v>
      </c>
      <c r="Y67" s="62">
        <f t="shared" si="7"/>
        <v>-0.74841766065300463</v>
      </c>
      <c r="Z67" s="105"/>
      <c r="AA67" s="354">
        <v>70</v>
      </c>
      <c r="AB67" s="355">
        <v>70</v>
      </c>
      <c r="AC67" s="356">
        <v>80</v>
      </c>
      <c r="AD67" s="355">
        <v>10</v>
      </c>
      <c r="AE67" s="357">
        <v>10</v>
      </c>
      <c r="AF67" s="62">
        <f t="shared" si="6"/>
        <v>1.4</v>
      </c>
    </row>
    <row r="68" spans="2:32" x14ac:dyDescent="0.2">
      <c r="B68" s="66" t="s">
        <v>50</v>
      </c>
      <c r="C68" s="64" t="s">
        <v>51</v>
      </c>
      <c r="D68" s="93" t="s">
        <v>52</v>
      </c>
      <c r="E68" s="399">
        <v>41095</v>
      </c>
      <c r="F68" s="103" t="s">
        <v>36</v>
      </c>
      <c r="G68" s="402">
        <v>41153</v>
      </c>
      <c r="H68" s="43">
        <v>30</v>
      </c>
      <c r="I68" s="44">
        <v>60</v>
      </c>
      <c r="J68" s="45"/>
      <c r="K68" s="46"/>
      <c r="L68" s="56">
        <v>3.5</v>
      </c>
      <c r="M68" s="57">
        <v>8.3000000000000007</v>
      </c>
      <c r="N68" s="56">
        <v>8.6999999999999993</v>
      </c>
      <c r="O68" s="56">
        <v>7.8</v>
      </c>
      <c r="P68" s="56">
        <v>5</v>
      </c>
      <c r="Q68" s="56">
        <v>3</v>
      </c>
      <c r="R68" s="56">
        <v>-0.7</v>
      </c>
      <c r="S68" s="56">
        <v>0.8</v>
      </c>
      <c r="T68" s="58">
        <v>1.8</v>
      </c>
      <c r="U68" s="137">
        <v>2.5</v>
      </c>
      <c r="V68" s="67">
        <v>1</v>
      </c>
      <c r="W68" s="105"/>
      <c r="X68" s="61">
        <v>50</v>
      </c>
      <c r="Y68" s="62">
        <f t="shared" si="7"/>
        <v>3.134679910804405</v>
      </c>
      <c r="Z68" s="105"/>
      <c r="AA68" s="354">
        <v>70</v>
      </c>
      <c r="AB68" s="355">
        <v>70</v>
      </c>
      <c r="AC68" s="356">
        <v>80</v>
      </c>
      <c r="AD68" s="355">
        <v>10</v>
      </c>
      <c r="AE68" s="357">
        <v>10</v>
      </c>
      <c r="AF68" s="62" t="str">
        <f t="shared" si="6"/>
        <v>buiten bereik</v>
      </c>
    </row>
    <row r="69" spans="2:32" x14ac:dyDescent="0.2">
      <c r="B69" s="66" t="s">
        <v>53</v>
      </c>
      <c r="C69" s="64" t="s">
        <v>54</v>
      </c>
      <c r="D69" s="39" t="s">
        <v>52</v>
      </c>
      <c r="E69" s="399">
        <v>41095</v>
      </c>
      <c r="F69" s="41" t="s">
        <v>36</v>
      </c>
      <c r="G69" s="402">
        <v>41153</v>
      </c>
      <c r="H69" s="43">
        <v>30</v>
      </c>
      <c r="I69" s="44">
        <v>60</v>
      </c>
      <c r="J69" s="45"/>
      <c r="K69" s="46"/>
      <c r="L69" s="56">
        <v>6.9</v>
      </c>
      <c r="M69" s="57">
        <v>12.3</v>
      </c>
      <c r="N69" s="56">
        <v>11.9</v>
      </c>
      <c r="O69" s="56">
        <v>9.6999999999999993</v>
      </c>
      <c r="P69" s="56">
        <v>7.1</v>
      </c>
      <c r="Q69" s="56">
        <v>7.1</v>
      </c>
      <c r="R69" s="56">
        <v>2.8</v>
      </c>
      <c r="S69" s="56">
        <v>4.7</v>
      </c>
      <c r="T69" s="58">
        <v>4.5</v>
      </c>
      <c r="U69" s="137">
        <v>2.9</v>
      </c>
      <c r="V69" s="67">
        <v>1</v>
      </c>
      <c r="W69" s="105"/>
      <c r="X69" s="61">
        <v>50</v>
      </c>
      <c r="Y69" s="62">
        <f t="shared" si="7"/>
        <v>6.4762286965331102</v>
      </c>
      <c r="Z69" s="105"/>
      <c r="AA69" s="354">
        <v>70</v>
      </c>
      <c r="AB69" s="355">
        <v>70</v>
      </c>
      <c r="AC69" s="356">
        <v>80</v>
      </c>
      <c r="AD69" s="355">
        <v>10</v>
      </c>
      <c r="AE69" s="357">
        <v>10</v>
      </c>
      <c r="AF69" s="62" t="str">
        <f t="shared" si="6"/>
        <v>buiten bereik</v>
      </c>
    </row>
    <row r="70" spans="2:32" x14ac:dyDescent="0.2">
      <c r="B70" s="37">
        <v>10</v>
      </c>
      <c r="C70" s="64" t="s">
        <v>55</v>
      </c>
      <c r="D70" s="93" t="s">
        <v>52</v>
      </c>
      <c r="E70" s="399">
        <v>41095</v>
      </c>
      <c r="F70" s="103" t="s">
        <v>36</v>
      </c>
      <c r="G70" s="402">
        <v>41153</v>
      </c>
      <c r="H70" s="43">
        <v>30</v>
      </c>
      <c r="I70" s="44">
        <v>60</v>
      </c>
      <c r="J70" s="45"/>
      <c r="K70" s="46"/>
      <c r="L70" s="56">
        <v>1.4</v>
      </c>
      <c r="M70" s="57">
        <v>0.2</v>
      </c>
      <c r="N70" s="56">
        <v>0.7</v>
      </c>
      <c r="O70" s="56">
        <v>0.7</v>
      </c>
      <c r="P70" s="56">
        <v>1.1000000000000001</v>
      </c>
      <c r="Q70" s="56">
        <v>1.8</v>
      </c>
      <c r="R70" s="56">
        <v>1.2</v>
      </c>
      <c r="S70" s="56">
        <v>1.1000000000000001</v>
      </c>
      <c r="T70" s="58">
        <v>0.2</v>
      </c>
      <c r="U70" s="137">
        <v>0</v>
      </c>
      <c r="V70" s="67">
        <v>1</v>
      </c>
      <c r="W70" s="105"/>
      <c r="X70" s="61">
        <v>50</v>
      </c>
      <c r="Y70" s="62">
        <f t="shared" si="7"/>
        <v>1.4</v>
      </c>
      <c r="Z70" s="105"/>
      <c r="AA70" s="354">
        <v>70</v>
      </c>
      <c r="AB70" s="355">
        <v>70</v>
      </c>
      <c r="AC70" s="356">
        <v>80</v>
      </c>
      <c r="AD70" s="355">
        <v>10</v>
      </c>
      <c r="AE70" s="357">
        <v>10</v>
      </c>
      <c r="AF70" s="62" t="str">
        <f t="shared" si="6"/>
        <v>buiten bereik</v>
      </c>
    </row>
    <row r="71" spans="2:32" x14ac:dyDescent="0.2">
      <c r="B71" s="37">
        <v>11</v>
      </c>
      <c r="C71" s="64" t="s">
        <v>56</v>
      </c>
      <c r="D71" s="93" t="s">
        <v>35</v>
      </c>
      <c r="E71" s="399">
        <v>41095</v>
      </c>
      <c r="F71" s="103" t="s">
        <v>36</v>
      </c>
      <c r="G71" s="402">
        <v>41153</v>
      </c>
      <c r="H71" s="43">
        <v>40</v>
      </c>
      <c r="I71" s="44">
        <v>100</v>
      </c>
      <c r="J71" s="45"/>
      <c r="K71" s="46"/>
      <c r="L71" s="56">
        <v>-1.3</v>
      </c>
      <c r="M71" s="57">
        <v>1.6</v>
      </c>
      <c r="N71" s="138">
        <v>1.3</v>
      </c>
      <c r="O71" s="138">
        <v>0.9</v>
      </c>
      <c r="P71" s="138">
        <v>-0.4</v>
      </c>
      <c r="Q71" s="138">
        <v>-1.8</v>
      </c>
      <c r="R71" s="138">
        <v>-2.1</v>
      </c>
      <c r="S71" s="138">
        <v>-0.7</v>
      </c>
      <c r="T71" s="58">
        <v>-0.2</v>
      </c>
      <c r="U71" s="137">
        <v>0.5</v>
      </c>
      <c r="V71" s="67">
        <v>2</v>
      </c>
      <c r="W71" s="105"/>
      <c r="X71" s="61">
        <v>50</v>
      </c>
      <c r="Y71" s="62">
        <f t="shared" si="7"/>
        <v>-1.3730640178391191</v>
      </c>
      <c r="Z71" s="105"/>
      <c r="AA71" s="354">
        <v>70</v>
      </c>
      <c r="AB71" s="355">
        <v>70</v>
      </c>
      <c r="AC71" s="356">
        <v>80</v>
      </c>
      <c r="AD71" s="355">
        <v>10</v>
      </c>
      <c r="AE71" s="357">
        <v>10</v>
      </c>
      <c r="AF71" s="62">
        <f t="shared" si="6"/>
        <v>-2.1</v>
      </c>
    </row>
    <row r="72" spans="2:32" ht="13.5" thickBot="1" x14ac:dyDescent="0.25">
      <c r="B72" s="139">
        <v>12</v>
      </c>
      <c r="C72" s="69" t="s">
        <v>57</v>
      </c>
      <c r="D72" s="70" t="s">
        <v>35</v>
      </c>
      <c r="E72" s="400">
        <v>41095</v>
      </c>
      <c r="F72" s="140" t="s">
        <v>36</v>
      </c>
      <c r="G72" s="403">
        <v>41153</v>
      </c>
      <c r="H72" s="141">
        <v>40</v>
      </c>
      <c r="I72" s="142">
        <v>100</v>
      </c>
      <c r="J72" s="143"/>
      <c r="K72" s="143"/>
      <c r="L72" s="144">
        <v>-1.3</v>
      </c>
      <c r="M72" s="145">
        <v>1.6</v>
      </c>
      <c r="N72" s="144">
        <v>1.3</v>
      </c>
      <c r="O72" s="144">
        <v>0.9</v>
      </c>
      <c r="P72" s="144">
        <v>-0.4</v>
      </c>
      <c r="Q72" s="144">
        <v>-1.8</v>
      </c>
      <c r="R72" s="144">
        <v>-2.1</v>
      </c>
      <c r="S72" s="144">
        <v>-0.7</v>
      </c>
      <c r="T72" s="144">
        <v>-0.2</v>
      </c>
      <c r="U72" s="146">
        <v>0.5</v>
      </c>
      <c r="V72" s="82">
        <v>2</v>
      </c>
      <c r="W72" s="105"/>
      <c r="X72" s="83">
        <v>50</v>
      </c>
      <c r="Y72" s="84">
        <f t="shared" si="7"/>
        <v>-1.3730640178391191</v>
      </c>
      <c r="Z72" s="105"/>
      <c r="AA72" s="358">
        <v>70</v>
      </c>
      <c r="AB72" s="359">
        <v>70</v>
      </c>
      <c r="AC72" s="359">
        <v>80</v>
      </c>
      <c r="AD72" s="360">
        <v>10</v>
      </c>
      <c r="AE72" s="361">
        <v>10</v>
      </c>
      <c r="AF72" s="84">
        <f t="shared" si="6"/>
        <v>-2.6</v>
      </c>
    </row>
    <row r="73" spans="2:32" x14ac:dyDescent="0.2">
      <c r="B73" s="37">
        <v>15</v>
      </c>
      <c r="C73" s="64" t="s">
        <v>60</v>
      </c>
      <c r="D73" s="93" t="s">
        <v>35</v>
      </c>
      <c r="E73" s="399">
        <v>41299</v>
      </c>
      <c r="F73" s="103" t="s">
        <v>98</v>
      </c>
      <c r="G73" s="391">
        <v>41289</v>
      </c>
      <c r="H73" s="147">
        <v>70</v>
      </c>
      <c r="I73" s="148">
        <v>80</v>
      </c>
      <c r="J73" s="149"/>
      <c r="K73" s="149"/>
      <c r="L73" s="133">
        <v>-3.2</v>
      </c>
      <c r="M73" s="134">
        <v>0.3</v>
      </c>
      <c r="N73" s="133">
        <v>-0.1</v>
      </c>
      <c r="O73" s="133">
        <v>0.4</v>
      </c>
      <c r="P73" s="133">
        <v>-1.6</v>
      </c>
      <c r="Q73" s="133">
        <v>-4.3</v>
      </c>
      <c r="R73" s="133">
        <v>-4.0999999999999996</v>
      </c>
      <c r="S73" s="133">
        <v>-2.1</v>
      </c>
      <c r="T73" s="133">
        <v>-2.1</v>
      </c>
      <c r="U73" s="150">
        <v>4.2</v>
      </c>
      <c r="V73" s="67">
        <v>2</v>
      </c>
      <c r="W73" s="105"/>
      <c r="X73" s="61">
        <v>50</v>
      </c>
      <c r="Y73" s="62" t="str">
        <f t="shared" ref="Y73:Y78" si="8">IF(AND(X73&gt;=H73,X73&lt;=I73),L73+U73*LOG10(X73/70),"Buiten Bereik")</f>
        <v>Buiten Bereik</v>
      </c>
      <c r="Z73" s="105"/>
      <c r="AA73" s="362">
        <v>70</v>
      </c>
      <c r="AB73" s="363">
        <v>70</v>
      </c>
      <c r="AC73" s="363">
        <v>80</v>
      </c>
      <c r="AD73" s="355">
        <v>10</v>
      </c>
      <c r="AE73" s="357">
        <v>10</v>
      </c>
      <c r="AF73" s="54">
        <f>IF(AND(AA73&gt;=H26,AA73&lt;=I26,AB73&gt;=H73,AB73&lt;=I73),ROUND(10*LOG(10^((70+29.8*LOG(AA73/80)+10*LOG(AC73/AA73)+$L26+$U26*LOG(AA73/80))/10)+10^((73.2+19*LOG(AB73/70)+10*LOG(AD73/AB73)+$L73+$U73*LOG(AB73/70))/10)+10^((76+17.9*LOG(AB73/70)+10*LOG(AE73/AB73)+$L73+$U73*LOG(AB73/70))/10))-10*LOG(10^((70+29.8*LOG(AA73/80)+10*LOG(AC73/AA73))/10)+10^((73.2+19*LOG(AB73/70)+10*LOG(AD73/AB73))/10)+10^((76+17.9*LOG(AB73/70)+10*LOG(AE73/AB73))/10)),1),"buiten bereik")</f>
        <v>-4.0999999999999996</v>
      </c>
    </row>
    <row r="74" spans="2:32" s="38" customFormat="1" x14ac:dyDescent="0.2">
      <c r="B74" s="63">
        <v>18</v>
      </c>
      <c r="C74" s="65" t="s">
        <v>99</v>
      </c>
      <c r="D74" s="93" t="s">
        <v>35</v>
      </c>
      <c r="E74" s="399">
        <v>41354</v>
      </c>
      <c r="F74" s="41" t="s">
        <v>100</v>
      </c>
      <c r="G74" s="392">
        <v>41341</v>
      </c>
      <c r="H74" s="147">
        <v>60</v>
      </c>
      <c r="I74" s="148">
        <v>80</v>
      </c>
      <c r="J74" s="149"/>
      <c r="K74" s="149"/>
      <c r="L74" s="151">
        <v>-2.4</v>
      </c>
      <c r="M74" s="152">
        <v>-0.2</v>
      </c>
      <c r="N74" s="151">
        <v>-0.3</v>
      </c>
      <c r="O74" s="151">
        <v>0.4</v>
      </c>
      <c r="P74" s="151">
        <v>-0.7</v>
      </c>
      <c r="Q74" s="151">
        <v>-3.4</v>
      </c>
      <c r="R74" s="151">
        <v>-3.2</v>
      </c>
      <c r="S74" s="151">
        <v>-1.7</v>
      </c>
      <c r="T74" s="151">
        <v>-1.7</v>
      </c>
      <c r="U74" s="153">
        <v>5.8</v>
      </c>
      <c r="V74" s="67">
        <v>2</v>
      </c>
      <c r="W74" s="105"/>
      <c r="X74" s="61">
        <v>50</v>
      </c>
      <c r="Y74" s="62" t="str">
        <f t="shared" si="8"/>
        <v>Buiten Bereik</v>
      </c>
      <c r="Z74" s="105"/>
      <c r="AA74" s="362">
        <v>70</v>
      </c>
      <c r="AB74" s="363">
        <v>70</v>
      </c>
      <c r="AC74" s="363">
        <v>80</v>
      </c>
      <c r="AD74" s="355">
        <v>10</v>
      </c>
      <c r="AE74" s="357">
        <v>10</v>
      </c>
      <c r="AF74" s="62">
        <f>IF(AND(AA74&gt;=H29,AA74&lt;=I29,AB74&gt;=H74,AB74&lt;=I74),ROUND(10*LOG(10^((70+29.8*LOG(AA74/80)+10*LOG(AC74/AA74)+$L29+$U29*LOG(AA74/80))/10)+10^((73.2+19*LOG(AB74/70)+10*LOG(AD74/AB74)+$L74+$U74*LOG(AB74/70))/10)+10^((76+17.9*LOG(AB74/70)+10*LOG(AE74/AB74)+$L74+$U74*LOG(AB74/70))/10))-10*LOG(10^((70+29.8*LOG(AA74/80)+10*LOG(AC74/AA74))/10)+10^((73.2+19*LOG(AB74/70)+10*LOG(AD74/AB74))/10)+10^((76+17.9*LOG(AB74/70)+10*LOG(AE74/AB74))/10)),1),"buiten bereik")</f>
        <v>-3.4</v>
      </c>
    </row>
    <row r="75" spans="2:32" s="38" customFormat="1" x14ac:dyDescent="0.2">
      <c r="B75" s="63">
        <v>23</v>
      </c>
      <c r="C75" s="65" t="s">
        <v>76</v>
      </c>
      <c r="D75" s="93" t="s">
        <v>35</v>
      </c>
      <c r="E75" s="386">
        <v>41548</v>
      </c>
      <c r="F75" s="41" t="s">
        <v>101</v>
      </c>
      <c r="G75" s="392">
        <v>41542</v>
      </c>
      <c r="H75" s="147">
        <v>80</v>
      </c>
      <c r="I75" s="148">
        <v>80</v>
      </c>
      <c r="J75" s="149"/>
      <c r="K75" s="149"/>
      <c r="L75" s="151">
        <v>-2.8</v>
      </c>
      <c r="M75" s="152">
        <v>-0.3</v>
      </c>
      <c r="N75" s="151">
        <v>-0.8</v>
      </c>
      <c r="O75" s="151">
        <v>-0.6</v>
      </c>
      <c r="P75" s="151">
        <v>-1.3</v>
      </c>
      <c r="Q75" s="151">
        <v>-3.7</v>
      </c>
      <c r="R75" s="151">
        <v>-3.3</v>
      </c>
      <c r="S75" s="151">
        <v>-1.7</v>
      </c>
      <c r="T75" s="151">
        <v>-2</v>
      </c>
      <c r="U75" s="153">
        <v>3.3</v>
      </c>
      <c r="V75" s="67">
        <v>2</v>
      </c>
      <c r="W75" s="105"/>
      <c r="X75" s="61">
        <v>50</v>
      </c>
      <c r="Y75" s="62" t="str">
        <f t="shared" si="8"/>
        <v>Buiten Bereik</v>
      </c>
      <c r="Z75" s="105"/>
      <c r="AA75" s="362">
        <v>70</v>
      </c>
      <c r="AB75" s="363">
        <v>70</v>
      </c>
      <c r="AC75" s="363">
        <v>80</v>
      </c>
      <c r="AD75" s="355">
        <v>10</v>
      </c>
      <c r="AE75" s="357">
        <v>10</v>
      </c>
      <c r="AF75" s="62" t="str">
        <f>IF(AND(AA75&gt;=H34,AA75&lt;=I34,AB75&gt;=H75,AB75&lt;=I75),ROUND(10*LOG(10^((70+29.8*LOG(AA75/80)+10*LOG(AC75/AA75)+$L34+$U34*LOG(AA75/80))/10)+10^((73.2+19*LOG(AB75/70)+10*LOG(AD75/AB75)+$L75+$U75*LOG(AB75/70))/10)+10^((76+17.9*LOG(AB75/70)+10*LOG(AE75/AB75)+$L75+$U75*LOG(AB75/70))/10))-10*LOG(10^((70+29.8*LOG(AA75/80)+10*LOG(AC75/AA75))/10)+10^((73.2+19*LOG(AB75/70)+10*LOG(AD75/AB75))/10)+10^((76+17.9*LOG(AB75/70)+10*LOG(AE75/AB75))/10)),1),"buiten bereik")</f>
        <v>buiten bereik</v>
      </c>
    </row>
    <row r="76" spans="2:32" s="38" customFormat="1" x14ac:dyDescent="0.2">
      <c r="B76" s="63">
        <v>25</v>
      </c>
      <c r="C76" s="65" t="s">
        <v>195</v>
      </c>
      <c r="D76" s="93" t="s">
        <v>35</v>
      </c>
      <c r="E76" s="387">
        <v>42395</v>
      </c>
      <c r="F76" s="98" t="s">
        <v>199</v>
      </c>
      <c r="G76" s="393">
        <v>42261</v>
      </c>
      <c r="H76" s="369">
        <v>70</v>
      </c>
      <c r="I76" s="370">
        <v>80</v>
      </c>
      <c r="J76" s="371"/>
      <c r="K76" s="371"/>
      <c r="L76" s="106">
        <v>-4.54</v>
      </c>
      <c r="M76" s="372">
        <v>-1.8</v>
      </c>
      <c r="N76" s="106">
        <v>-1.5</v>
      </c>
      <c r="O76" s="106">
        <v>0.1</v>
      </c>
      <c r="P76" s="106">
        <v>-1</v>
      </c>
      <c r="Q76" s="106">
        <v>-7</v>
      </c>
      <c r="R76" s="106">
        <v>-6</v>
      </c>
      <c r="S76" s="106">
        <v>-5.3</v>
      </c>
      <c r="T76" s="106">
        <v>-4.5999999999999996</v>
      </c>
      <c r="U76" s="373">
        <v>-4.5</v>
      </c>
      <c r="V76" s="158">
        <v>1</v>
      </c>
      <c r="W76" s="105"/>
      <c r="X76" s="61">
        <v>50</v>
      </c>
      <c r="Y76" s="62" t="str">
        <f t="shared" si="8"/>
        <v>Buiten Bereik</v>
      </c>
      <c r="Z76" s="105"/>
      <c r="AA76" s="362">
        <v>70</v>
      </c>
      <c r="AB76" s="363">
        <v>70</v>
      </c>
      <c r="AC76" s="363">
        <v>80</v>
      </c>
      <c r="AD76" s="355">
        <v>10</v>
      </c>
      <c r="AE76" s="357">
        <v>10</v>
      </c>
      <c r="AF76" s="62">
        <f>IF(AND(AA76&gt;=H45,AA76&lt;=I45,AB76&gt;=H76,AB76&lt;=I76),ROUND(10*LOG(10^((70+29.8*LOG(AA76/80)+10*LOG(AC76/AA76)+$L45+$U45*LOG(AA76/80))/10)+10^((73.2+19*LOG(AB76/70)+10*LOG(AD76/AB76)+$L76+$U76*LOG(AB76/70))/10)+10^((76+17.9*LOG(AB76/70)+10*LOG(AE76/AB76)+$L76+$U76*LOG(AB76/70))/10))-10*LOG(10^((70+29.8*LOG(AA76/80)+10*LOG(AC76/AA76))/10)+10^((73.2+19*LOG(AB76/70)+10*LOG(AD76/AB76))/10)+10^((76+17.9*LOG(AB76/70)+10*LOG(AE76/AB76))/10)),1),"buiten bereik")</f>
        <v>-4.4000000000000004</v>
      </c>
    </row>
    <row r="77" spans="2:32" s="38" customFormat="1" x14ac:dyDescent="0.2">
      <c r="B77" s="63">
        <v>26</v>
      </c>
      <c r="C77" s="222" t="s">
        <v>82</v>
      </c>
      <c r="D77" s="224" t="s">
        <v>35</v>
      </c>
      <c r="E77" s="416">
        <v>42895</v>
      </c>
      <c r="F77" s="344" t="s">
        <v>217</v>
      </c>
      <c r="G77" s="415">
        <v>42850</v>
      </c>
      <c r="H77" s="156">
        <v>50</v>
      </c>
      <c r="I77" s="156">
        <v>80</v>
      </c>
      <c r="J77" s="157"/>
      <c r="K77" s="157"/>
      <c r="L77" s="99">
        <v>-3</v>
      </c>
      <c r="M77" s="100">
        <v>-2.7</v>
      </c>
      <c r="N77" s="100">
        <v>-2.4</v>
      </c>
      <c r="O77" s="100">
        <v>-1.8</v>
      </c>
      <c r="P77" s="100">
        <v>-2</v>
      </c>
      <c r="Q77" s="100">
        <v>-3.1</v>
      </c>
      <c r="R77" s="100">
        <v>-3.5</v>
      </c>
      <c r="S77" s="100">
        <v>-3.1</v>
      </c>
      <c r="T77" s="100">
        <v>-4.4000000000000004</v>
      </c>
      <c r="U77" s="99">
        <v>1.4</v>
      </c>
      <c r="V77" s="158">
        <v>2</v>
      </c>
      <c r="W77" s="105"/>
      <c r="X77" s="61">
        <v>50</v>
      </c>
      <c r="Y77" s="62">
        <f t="shared" si="8"/>
        <v>-3.2045792499495334</v>
      </c>
      <c r="Z77" s="105"/>
      <c r="AA77" s="362">
        <v>70</v>
      </c>
      <c r="AB77" s="363">
        <v>70</v>
      </c>
      <c r="AC77" s="363">
        <v>80</v>
      </c>
      <c r="AD77" s="355">
        <v>10</v>
      </c>
      <c r="AE77" s="357">
        <v>10</v>
      </c>
      <c r="AF77" s="62" t="str">
        <f>IF(AND(AA77&gt;=H46,AA77&lt;=I46,AB77&gt;=H77,AB77&lt;=I77),ROUND(10*LOG(10^((70+29.8*LOG(AA77/80)+10*LOG(AC77/AA77)+$L46+$U46*LOG(AA77/80))/10)+10^((73.2+19*LOG(AB77/70)+10*LOG(AD77/AB77)+$L77+$U77*LOG(AB77/70))/10)+10^((76+17.9*LOG(AB77/70)+10*LOG(AE77/AB77)+$L77+$U77*LOG(AB77/70))/10))-10*LOG(10^((70+29.8*LOG(AA77/80)+10*LOG(AC77/AA77))/10)+10^((73.2+19*LOG(AB77/70)+10*LOG(AD77/AB77))/10)+10^((76+17.9*LOG(AB77/70)+10*LOG(AE77/AB77))/10)),1),"buiten bereik")</f>
        <v>buiten bereik</v>
      </c>
    </row>
    <row r="78" spans="2:32" s="38" customFormat="1" ht="15.75" thickBot="1" x14ac:dyDescent="0.3">
      <c r="B78" s="307">
        <v>27</v>
      </c>
      <c r="C78" s="253" t="s">
        <v>215</v>
      </c>
      <c r="D78" s="293" t="s">
        <v>35</v>
      </c>
      <c r="E78" s="390">
        <v>42895</v>
      </c>
      <c r="F78" s="384" t="s">
        <v>218</v>
      </c>
      <c r="G78" s="308">
        <v>42807</v>
      </c>
      <c r="H78" s="309">
        <v>70</v>
      </c>
      <c r="I78" s="310">
        <v>100</v>
      </c>
      <c r="J78" s="154"/>
      <c r="K78" s="154"/>
      <c r="L78" s="162">
        <v>-5.4</v>
      </c>
      <c r="M78" s="163">
        <v>-1.7</v>
      </c>
      <c r="N78" s="162">
        <v>-1.6</v>
      </c>
      <c r="O78" s="162">
        <v>0</v>
      </c>
      <c r="P78" s="162">
        <v>-3.2</v>
      </c>
      <c r="Q78" s="162">
        <v>-7.6</v>
      </c>
      <c r="R78" s="162">
        <v>-6.3</v>
      </c>
      <c r="S78" s="162">
        <v>-5.4</v>
      </c>
      <c r="T78" s="162">
        <v>-4.7</v>
      </c>
      <c r="U78" s="164">
        <v>4.0999999999999996</v>
      </c>
      <c r="V78" s="161">
        <v>1</v>
      </c>
      <c r="W78" s="105"/>
      <c r="X78" s="83">
        <v>50</v>
      </c>
      <c r="Y78" s="84" t="str">
        <f t="shared" si="8"/>
        <v>Buiten Bereik</v>
      </c>
      <c r="Z78" s="105"/>
      <c r="AA78" s="358">
        <v>70</v>
      </c>
      <c r="AB78" s="359">
        <v>70</v>
      </c>
      <c r="AC78" s="359">
        <v>80</v>
      </c>
      <c r="AD78" s="360">
        <v>10</v>
      </c>
      <c r="AE78" s="361">
        <v>10</v>
      </c>
      <c r="AF78" s="84">
        <f>IF(AND(AA78&gt;=H37,AA78&lt;=I37,AB78&gt;=H78,AB78&lt;=I78),ROUND(10*LOG(10^((70+29.8*LOG(AA78/80)+10*LOG(AC78/AA78)+$L37+$U37*LOG(AA78/80))/10)+10^((73.2+19*LOG(AB78/70)+10*LOG(AD78/AB78)+$L78+$U78*LOG(AB78/70))/10)+10^((76+17.9*LOG(AB78/70)+10*LOG(AE78/AB78)+$L78+$U78*LOG(AB78/70))/10))-10*LOG(10^((70+29.8*LOG(AA78/80)+10*LOG(AC78/AA78))/10)+10^((73.2+19*LOG(AB78/70)+10*LOG(AD78/AB78))/10)+10^((76+17.9*LOG(AB78/70)+10*LOG(AE78/AB78))/10)),1),"buiten bereik")</f>
        <v>-4.0999999999999996</v>
      </c>
    </row>
    <row r="79" spans="2:32" x14ac:dyDescent="0.2">
      <c r="B79" s="102" t="s">
        <v>103</v>
      </c>
    </row>
  </sheetData>
  <mergeCells count="6">
    <mergeCell ref="H7:I7"/>
    <mergeCell ref="J7:K7"/>
    <mergeCell ref="M7:T7"/>
    <mergeCell ref="H56:I56"/>
    <mergeCell ref="J56:K56"/>
    <mergeCell ref="M56:T5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9"/>
  <sheetViews>
    <sheetView topLeftCell="A34" zoomScale="80" zoomScaleNormal="80" workbookViewId="0">
      <selection activeCell="C37" sqref="C37:S37"/>
    </sheetView>
  </sheetViews>
  <sheetFormatPr defaultRowHeight="15" x14ac:dyDescent="0.25"/>
  <cols>
    <col min="1" max="1" width="7.33203125" style="168" customWidth="1"/>
    <col min="2" max="2" width="10.5" style="168" customWidth="1"/>
    <col min="3" max="3" width="35.83203125" style="168" customWidth="1"/>
    <col min="4" max="4" width="16" style="168" customWidth="1"/>
    <col min="5" max="5" width="14.6640625" style="168" customWidth="1"/>
    <col min="6" max="6" width="26" style="168" customWidth="1"/>
    <col min="7" max="7" width="14.33203125" style="168" customWidth="1"/>
    <col min="8" max="8" width="9.1640625" style="174" customWidth="1"/>
    <col min="9" max="10" width="13.5" style="174" customWidth="1"/>
    <col min="11" max="18" width="7.5" style="174" customWidth="1"/>
    <col min="19" max="19" width="18.6640625" style="174" customWidth="1"/>
    <col min="20" max="256" width="9.33203125" style="168"/>
    <col min="257" max="257" width="7.33203125" style="168" customWidth="1"/>
    <col min="258" max="258" width="10.5" style="168" customWidth="1"/>
    <col min="259" max="259" width="35.83203125" style="168" customWidth="1"/>
    <col min="260" max="260" width="16" style="168" customWidth="1"/>
    <col min="261" max="261" width="14.6640625" style="168" customWidth="1"/>
    <col min="262" max="262" width="26" style="168" customWidth="1"/>
    <col min="263" max="263" width="14.33203125" style="168" customWidth="1"/>
    <col min="264" max="264" width="9.1640625" style="168" customWidth="1"/>
    <col min="265" max="266" width="13.5" style="168" customWidth="1"/>
    <col min="267" max="274" width="7.5" style="168" customWidth="1"/>
    <col min="275" max="275" width="18.6640625" style="168" customWidth="1"/>
    <col min="276" max="512" width="9.33203125" style="168"/>
    <col min="513" max="513" width="7.33203125" style="168" customWidth="1"/>
    <col min="514" max="514" width="10.5" style="168" customWidth="1"/>
    <col min="515" max="515" width="35.83203125" style="168" customWidth="1"/>
    <col min="516" max="516" width="16" style="168" customWidth="1"/>
    <col min="517" max="517" width="14.6640625" style="168" customWidth="1"/>
    <col min="518" max="518" width="26" style="168" customWidth="1"/>
    <col min="519" max="519" width="14.33203125" style="168" customWidth="1"/>
    <col min="520" max="520" width="9.1640625" style="168" customWidth="1"/>
    <col min="521" max="522" width="13.5" style="168" customWidth="1"/>
    <col min="523" max="530" width="7.5" style="168" customWidth="1"/>
    <col min="531" max="531" width="18.6640625" style="168" customWidth="1"/>
    <col min="532" max="768" width="9.33203125" style="168"/>
    <col min="769" max="769" width="7.33203125" style="168" customWidth="1"/>
    <col min="770" max="770" width="10.5" style="168" customWidth="1"/>
    <col min="771" max="771" width="35.83203125" style="168" customWidth="1"/>
    <col min="772" max="772" width="16" style="168" customWidth="1"/>
    <col min="773" max="773" width="14.6640625" style="168" customWidth="1"/>
    <col min="774" max="774" width="26" style="168" customWidth="1"/>
    <col min="775" max="775" width="14.33203125" style="168" customWidth="1"/>
    <col min="776" max="776" width="9.1640625" style="168" customWidth="1"/>
    <col min="777" max="778" width="13.5" style="168" customWidth="1"/>
    <col min="779" max="786" width="7.5" style="168" customWidth="1"/>
    <col min="787" max="787" width="18.6640625" style="168" customWidth="1"/>
    <col min="788" max="1024" width="9.33203125" style="168"/>
    <col min="1025" max="1025" width="7.33203125" style="168" customWidth="1"/>
    <col min="1026" max="1026" width="10.5" style="168" customWidth="1"/>
    <col min="1027" max="1027" width="35.83203125" style="168" customWidth="1"/>
    <col min="1028" max="1028" width="16" style="168" customWidth="1"/>
    <col min="1029" max="1029" width="14.6640625" style="168" customWidth="1"/>
    <col min="1030" max="1030" width="26" style="168" customWidth="1"/>
    <col min="1031" max="1031" width="14.33203125" style="168" customWidth="1"/>
    <col min="1032" max="1032" width="9.1640625" style="168" customWidth="1"/>
    <col min="1033" max="1034" width="13.5" style="168" customWidth="1"/>
    <col min="1035" max="1042" width="7.5" style="168" customWidth="1"/>
    <col min="1043" max="1043" width="18.6640625" style="168" customWidth="1"/>
    <col min="1044" max="1280" width="9.33203125" style="168"/>
    <col min="1281" max="1281" width="7.33203125" style="168" customWidth="1"/>
    <col min="1282" max="1282" width="10.5" style="168" customWidth="1"/>
    <col min="1283" max="1283" width="35.83203125" style="168" customWidth="1"/>
    <col min="1284" max="1284" width="16" style="168" customWidth="1"/>
    <col min="1285" max="1285" width="14.6640625" style="168" customWidth="1"/>
    <col min="1286" max="1286" width="26" style="168" customWidth="1"/>
    <col min="1287" max="1287" width="14.33203125" style="168" customWidth="1"/>
    <col min="1288" max="1288" width="9.1640625" style="168" customWidth="1"/>
    <col min="1289" max="1290" width="13.5" style="168" customWidth="1"/>
    <col min="1291" max="1298" width="7.5" style="168" customWidth="1"/>
    <col min="1299" max="1299" width="18.6640625" style="168" customWidth="1"/>
    <col min="1300" max="1536" width="9.33203125" style="168"/>
    <col min="1537" max="1537" width="7.33203125" style="168" customWidth="1"/>
    <col min="1538" max="1538" width="10.5" style="168" customWidth="1"/>
    <col min="1539" max="1539" width="35.83203125" style="168" customWidth="1"/>
    <col min="1540" max="1540" width="16" style="168" customWidth="1"/>
    <col min="1541" max="1541" width="14.6640625" style="168" customWidth="1"/>
    <col min="1542" max="1542" width="26" style="168" customWidth="1"/>
    <col min="1543" max="1543" width="14.33203125" style="168" customWidth="1"/>
    <col min="1544" max="1544" width="9.1640625" style="168" customWidth="1"/>
    <col min="1545" max="1546" width="13.5" style="168" customWidth="1"/>
    <col min="1547" max="1554" width="7.5" style="168" customWidth="1"/>
    <col min="1555" max="1555" width="18.6640625" style="168" customWidth="1"/>
    <col min="1556" max="1792" width="9.33203125" style="168"/>
    <col min="1793" max="1793" width="7.33203125" style="168" customWidth="1"/>
    <col min="1794" max="1794" width="10.5" style="168" customWidth="1"/>
    <col min="1795" max="1795" width="35.83203125" style="168" customWidth="1"/>
    <col min="1796" max="1796" width="16" style="168" customWidth="1"/>
    <col min="1797" max="1797" width="14.6640625" style="168" customWidth="1"/>
    <col min="1798" max="1798" width="26" style="168" customWidth="1"/>
    <col min="1799" max="1799" width="14.33203125" style="168" customWidth="1"/>
    <col min="1800" max="1800" width="9.1640625" style="168" customWidth="1"/>
    <col min="1801" max="1802" width="13.5" style="168" customWidth="1"/>
    <col min="1803" max="1810" width="7.5" style="168" customWidth="1"/>
    <col min="1811" max="1811" width="18.6640625" style="168" customWidth="1"/>
    <col min="1812" max="2048" width="9.33203125" style="168"/>
    <col min="2049" max="2049" width="7.33203125" style="168" customWidth="1"/>
    <col min="2050" max="2050" width="10.5" style="168" customWidth="1"/>
    <col min="2051" max="2051" width="35.83203125" style="168" customWidth="1"/>
    <col min="2052" max="2052" width="16" style="168" customWidth="1"/>
    <col min="2053" max="2053" width="14.6640625" style="168" customWidth="1"/>
    <col min="2054" max="2054" width="26" style="168" customWidth="1"/>
    <col min="2055" max="2055" width="14.33203125" style="168" customWidth="1"/>
    <col min="2056" max="2056" width="9.1640625" style="168" customWidth="1"/>
    <col min="2057" max="2058" width="13.5" style="168" customWidth="1"/>
    <col min="2059" max="2066" width="7.5" style="168" customWidth="1"/>
    <col min="2067" max="2067" width="18.6640625" style="168" customWidth="1"/>
    <col min="2068" max="2304" width="9.33203125" style="168"/>
    <col min="2305" max="2305" width="7.33203125" style="168" customWidth="1"/>
    <col min="2306" max="2306" width="10.5" style="168" customWidth="1"/>
    <col min="2307" max="2307" width="35.83203125" style="168" customWidth="1"/>
    <col min="2308" max="2308" width="16" style="168" customWidth="1"/>
    <col min="2309" max="2309" width="14.6640625" style="168" customWidth="1"/>
    <col min="2310" max="2310" width="26" style="168" customWidth="1"/>
    <col min="2311" max="2311" width="14.33203125" style="168" customWidth="1"/>
    <col min="2312" max="2312" width="9.1640625" style="168" customWidth="1"/>
    <col min="2313" max="2314" width="13.5" style="168" customWidth="1"/>
    <col min="2315" max="2322" width="7.5" style="168" customWidth="1"/>
    <col min="2323" max="2323" width="18.6640625" style="168" customWidth="1"/>
    <col min="2324" max="2560" width="9.33203125" style="168"/>
    <col min="2561" max="2561" width="7.33203125" style="168" customWidth="1"/>
    <col min="2562" max="2562" width="10.5" style="168" customWidth="1"/>
    <col min="2563" max="2563" width="35.83203125" style="168" customWidth="1"/>
    <col min="2564" max="2564" width="16" style="168" customWidth="1"/>
    <col min="2565" max="2565" width="14.6640625" style="168" customWidth="1"/>
    <col min="2566" max="2566" width="26" style="168" customWidth="1"/>
    <col min="2567" max="2567" width="14.33203125" style="168" customWidth="1"/>
    <col min="2568" max="2568" width="9.1640625" style="168" customWidth="1"/>
    <col min="2569" max="2570" width="13.5" style="168" customWidth="1"/>
    <col min="2571" max="2578" width="7.5" style="168" customWidth="1"/>
    <col min="2579" max="2579" width="18.6640625" style="168" customWidth="1"/>
    <col min="2580" max="2816" width="9.33203125" style="168"/>
    <col min="2817" max="2817" width="7.33203125" style="168" customWidth="1"/>
    <col min="2818" max="2818" width="10.5" style="168" customWidth="1"/>
    <col min="2819" max="2819" width="35.83203125" style="168" customWidth="1"/>
    <col min="2820" max="2820" width="16" style="168" customWidth="1"/>
    <col min="2821" max="2821" width="14.6640625" style="168" customWidth="1"/>
    <col min="2822" max="2822" width="26" style="168" customWidth="1"/>
    <col min="2823" max="2823" width="14.33203125" style="168" customWidth="1"/>
    <col min="2824" max="2824" width="9.1640625" style="168" customWidth="1"/>
    <col min="2825" max="2826" width="13.5" style="168" customWidth="1"/>
    <col min="2827" max="2834" width="7.5" style="168" customWidth="1"/>
    <col min="2835" max="2835" width="18.6640625" style="168" customWidth="1"/>
    <col min="2836" max="3072" width="9.33203125" style="168"/>
    <col min="3073" max="3073" width="7.33203125" style="168" customWidth="1"/>
    <col min="3074" max="3074" width="10.5" style="168" customWidth="1"/>
    <col min="3075" max="3075" width="35.83203125" style="168" customWidth="1"/>
    <col min="3076" max="3076" width="16" style="168" customWidth="1"/>
    <col min="3077" max="3077" width="14.6640625" style="168" customWidth="1"/>
    <col min="3078" max="3078" width="26" style="168" customWidth="1"/>
    <col min="3079" max="3079" width="14.33203125" style="168" customWidth="1"/>
    <col min="3080" max="3080" width="9.1640625" style="168" customWidth="1"/>
    <col min="3081" max="3082" width="13.5" style="168" customWidth="1"/>
    <col min="3083" max="3090" width="7.5" style="168" customWidth="1"/>
    <col min="3091" max="3091" width="18.6640625" style="168" customWidth="1"/>
    <col min="3092" max="3328" width="9.33203125" style="168"/>
    <col min="3329" max="3329" width="7.33203125" style="168" customWidth="1"/>
    <col min="3330" max="3330" width="10.5" style="168" customWidth="1"/>
    <col min="3331" max="3331" width="35.83203125" style="168" customWidth="1"/>
    <col min="3332" max="3332" width="16" style="168" customWidth="1"/>
    <col min="3333" max="3333" width="14.6640625" style="168" customWidth="1"/>
    <col min="3334" max="3334" width="26" style="168" customWidth="1"/>
    <col min="3335" max="3335" width="14.33203125" style="168" customWidth="1"/>
    <col min="3336" max="3336" width="9.1640625" style="168" customWidth="1"/>
    <col min="3337" max="3338" width="13.5" style="168" customWidth="1"/>
    <col min="3339" max="3346" width="7.5" style="168" customWidth="1"/>
    <col min="3347" max="3347" width="18.6640625" style="168" customWidth="1"/>
    <col min="3348" max="3584" width="9.33203125" style="168"/>
    <col min="3585" max="3585" width="7.33203125" style="168" customWidth="1"/>
    <col min="3586" max="3586" width="10.5" style="168" customWidth="1"/>
    <col min="3587" max="3587" width="35.83203125" style="168" customWidth="1"/>
    <col min="3588" max="3588" width="16" style="168" customWidth="1"/>
    <col min="3589" max="3589" width="14.6640625" style="168" customWidth="1"/>
    <col min="3590" max="3590" width="26" style="168" customWidth="1"/>
    <col min="3591" max="3591" width="14.33203125" style="168" customWidth="1"/>
    <col min="3592" max="3592" width="9.1640625" style="168" customWidth="1"/>
    <col min="3593" max="3594" width="13.5" style="168" customWidth="1"/>
    <col min="3595" max="3602" width="7.5" style="168" customWidth="1"/>
    <col min="3603" max="3603" width="18.6640625" style="168" customWidth="1"/>
    <col min="3604" max="3840" width="9.33203125" style="168"/>
    <col min="3841" max="3841" width="7.33203125" style="168" customWidth="1"/>
    <col min="3842" max="3842" width="10.5" style="168" customWidth="1"/>
    <col min="3843" max="3843" width="35.83203125" style="168" customWidth="1"/>
    <col min="3844" max="3844" width="16" style="168" customWidth="1"/>
    <col min="3845" max="3845" width="14.6640625" style="168" customWidth="1"/>
    <col min="3846" max="3846" width="26" style="168" customWidth="1"/>
    <col min="3847" max="3847" width="14.33203125" style="168" customWidth="1"/>
    <col min="3848" max="3848" width="9.1640625" style="168" customWidth="1"/>
    <col min="3849" max="3850" width="13.5" style="168" customWidth="1"/>
    <col min="3851" max="3858" width="7.5" style="168" customWidth="1"/>
    <col min="3859" max="3859" width="18.6640625" style="168" customWidth="1"/>
    <col min="3860" max="4096" width="9.33203125" style="168"/>
    <col min="4097" max="4097" width="7.33203125" style="168" customWidth="1"/>
    <col min="4098" max="4098" width="10.5" style="168" customWidth="1"/>
    <col min="4099" max="4099" width="35.83203125" style="168" customWidth="1"/>
    <col min="4100" max="4100" width="16" style="168" customWidth="1"/>
    <col min="4101" max="4101" width="14.6640625" style="168" customWidth="1"/>
    <col min="4102" max="4102" width="26" style="168" customWidth="1"/>
    <col min="4103" max="4103" width="14.33203125" style="168" customWidth="1"/>
    <col min="4104" max="4104" width="9.1640625" style="168" customWidth="1"/>
    <col min="4105" max="4106" width="13.5" style="168" customWidth="1"/>
    <col min="4107" max="4114" width="7.5" style="168" customWidth="1"/>
    <col min="4115" max="4115" width="18.6640625" style="168" customWidth="1"/>
    <col min="4116" max="4352" width="9.33203125" style="168"/>
    <col min="4353" max="4353" width="7.33203125" style="168" customWidth="1"/>
    <col min="4354" max="4354" width="10.5" style="168" customWidth="1"/>
    <col min="4355" max="4355" width="35.83203125" style="168" customWidth="1"/>
    <col min="4356" max="4356" width="16" style="168" customWidth="1"/>
    <col min="4357" max="4357" width="14.6640625" style="168" customWidth="1"/>
    <col min="4358" max="4358" width="26" style="168" customWidth="1"/>
    <col min="4359" max="4359" width="14.33203125" style="168" customWidth="1"/>
    <col min="4360" max="4360" width="9.1640625" style="168" customWidth="1"/>
    <col min="4361" max="4362" width="13.5" style="168" customWidth="1"/>
    <col min="4363" max="4370" width="7.5" style="168" customWidth="1"/>
    <col min="4371" max="4371" width="18.6640625" style="168" customWidth="1"/>
    <col min="4372" max="4608" width="9.33203125" style="168"/>
    <col min="4609" max="4609" width="7.33203125" style="168" customWidth="1"/>
    <col min="4610" max="4610" width="10.5" style="168" customWidth="1"/>
    <col min="4611" max="4611" width="35.83203125" style="168" customWidth="1"/>
    <col min="4612" max="4612" width="16" style="168" customWidth="1"/>
    <col min="4613" max="4613" width="14.6640625" style="168" customWidth="1"/>
    <col min="4614" max="4614" width="26" style="168" customWidth="1"/>
    <col min="4615" max="4615" width="14.33203125" style="168" customWidth="1"/>
    <col min="4616" max="4616" width="9.1640625" style="168" customWidth="1"/>
    <col min="4617" max="4618" width="13.5" style="168" customWidth="1"/>
    <col min="4619" max="4626" width="7.5" style="168" customWidth="1"/>
    <col min="4627" max="4627" width="18.6640625" style="168" customWidth="1"/>
    <col min="4628" max="4864" width="9.33203125" style="168"/>
    <col min="4865" max="4865" width="7.33203125" style="168" customWidth="1"/>
    <col min="4866" max="4866" width="10.5" style="168" customWidth="1"/>
    <col min="4867" max="4867" width="35.83203125" style="168" customWidth="1"/>
    <col min="4868" max="4868" width="16" style="168" customWidth="1"/>
    <col min="4869" max="4869" width="14.6640625" style="168" customWidth="1"/>
    <col min="4870" max="4870" width="26" style="168" customWidth="1"/>
    <col min="4871" max="4871" width="14.33203125" style="168" customWidth="1"/>
    <col min="4872" max="4872" width="9.1640625" style="168" customWidth="1"/>
    <col min="4873" max="4874" width="13.5" style="168" customWidth="1"/>
    <col min="4875" max="4882" width="7.5" style="168" customWidth="1"/>
    <col min="4883" max="4883" width="18.6640625" style="168" customWidth="1"/>
    <col min="4884" max="5120" width="9.33203125" style="168"/>
    <col min="5121" max="5121" width="7.33203125" style="168" customWidth="1"/>
    <col min="5122" max="5122" width="10.5" style="168" customWidth="1"/>
    <col min="5123" max="5123" width="35.83203125" style="168" customWidth="1"/>
    <col min="5124" max="5124" width="16" style="168" customWidth="1"/>
    <col min="5125" max="5125" width="14.6640625" style="168" customWidth="1"/>
    <col min="5126" max="5126" width="26" style="168" customWidth="1"/>
    <col min="5127" max="5127" width="14.33203125" style="168" customWidth="1"/>
    <col min="5128" max="5128" width="9.1640625" style="168" customWidth="1"/>
    <col min="5129" max="5130" width="13.5" style="168" customWidth="1"/>
    <col min="5131" max="5138" width="7.5" style="168" customWidth="1"/>
    <col min="5139" max="5139" width="18.6640625" style="168" customWidth="1"/>
    <col min="5140" max="5376" width="9.33203125" style="168"/>
    <col min="5377" max="5377" width="7.33203125" style="168" customWidth="1"/>
    <col min="5378" max="5378" width="10.5" style="168" customWidth="1"/>
    <col min="5379" max="5379" width="35.83203125" style="168" customWidth="1"/>
    <col min="5380" max="5380" width="16" style="168" customWidth="1"/>
    <col min="5381" max="5381" width="14.6640625" style="168" customWidth="1"/>
    <col min="5382" max="5382" width="26" style="168" customWidth="1"/>
    <col min="5383" max="5383" width="14.33203125" style="168" customWidth="1"/>
    <col min="5384" max="5384" width="9.1640625" style="168" customWidth="1"/>
    <col min="5385" max="5386" width="13.5" style="168" customWidth="1"/>
    <col min="5387" max="5394" width="7.5" style="168" customWidth="1"/>
    <col min="5395" max="5395" width="18.6640625" style="168" customWidth="1"/>
    <col min="5396" max="5632" width="9.33203125" style="168"/>
    <col min="5633" max="5633" width="7.33203125" style="168" customWidth="1"/>
    <col min="5634" max="5634" width="10.5" style="168" customWidth="1"/>
    <col min="5635" max="5635" width="35.83203125" style="168" customWidth="1"/>
    <col min="5636" max="5636" width="16" style="168" customWidth="1"/>
    <col min="5637" max="5637" width="14.6640625" style="168" customWidth="1"/>
    <col min="5638" max="5638" width="26" style="168" customWidth="1"/>
    <col min="5639" max="5639" width="14.33203125" style="168" customWidth="1"/>
    <col min="5640" max="5640" width="9.1640625" style="168" customWidth="1"/>
    <col min="5641" max="5642" width="13.5" style="168" customWidth="1"/>
    <col min="5643" max="5650" width="7.5" style="168" customWidth="1"/>
    <col min="5651" max="5651" width="18.6640625" style="168" customWidth="1"/>
    <col min="5652" max="5888" width="9.33203125" style="168"/>
    <col min="5889" max="5889" width="7.33203125" style="168" customWidth="1"/>
    <col min="5890" max="5890" width="10.5" style="168" customWidth="1"/>
    <col min="5891" max="5891" width="35.83203125" style="168" customWidth="1"/>
    <col min="5892" max="5892" width="16" style="168" customWidth="1"/>
    <col min="5893" max="5893" width="14.6640625" style="168" customWidth="1"/>
    <col min="5894" max="5894" width="26" style="168" customWidth="1"/>
    <col min="5895" max="5895" width="14.33203125" style="168" customWidth="1"/>
    <col min="5896" max="5896" width="9.1640625" style="168" customWidth="1"/>
    <col min="5897" max="5898" width="13.5" style="168" customWidth="1"/>
    <col min="5899" max="5906" width="7.5" style="168" customWidth="1"/>
    <col min="5907" max="5907" width="18.6640625" style="168" customWidth="1"/>
    <col min="5908" max="6144" width="9.33203125" style="168"/>
    <col min="6145" max="6145" width="7.33203125" style="168" customWidth="1"/>
    <col min="6146" max="6146" width="10.5" style="168" customWidth="1"/>
    <col min="6147" max="6147" width="35.83203125" style="168" customWidth="1"/>
    <col min="6148" max="6148" width="16" style="168" customWidth="1"/>
    <col min="6149" max="6149" width="14.6640625" style="168" customWidth="1"/>
    <col min="6150" max="6150" width="26" style="168" customWidth="1"/>
    <col min="6151" max="6151" width="14.33203125" style="168" customWidth="1"/>
    <col min="6152" max="6152" width="9.1640625" style="168" customWidth="1"/>
    <col min="6153" max="6154" width="13.5" style="168" customWidth="1"/>
    <col min="6155" max="6162" width="7.5" style="168" customWidth="1"/>
    <col min="6163" max="6163" width="18.6640625" style="168" customWidth="1"/>
    <col min="6164" max="6400" width="9.33203125" style="168"/>
    <col min="6401" max="6401" width="7.33203125" style="168" customWidth="1"/>
    <col min="6402" max="6402" width="10.5" style="168" customWidth="1"/>
    <col min="6403" max="6403" width="35.83203125" style="168" customWidth="1"/>
    <col min="6404" max="6404" width="16" style="168" customWidth="1"/>
    <col min="6405" max="6405" width="14.6640625" style="168" customWidth="1"/>
    <col min="6406" max="6406" width="26" style="168" customWidth="1"/>
    <col min="6407" max="6407" width="14.33203125" style="168" customWidth="1"/>
    <col min="6408" max="6408" width="9.1640625" style="168" customWidth="1"/>
    <col min="6409" max="6410" width="13.5" style="168" customWidth="1"/>
    <col min="6411" max="6418" width="7.5" style="168" customWidth="1"/>
    <col min="6419" max="6419" width="18.6640625" style="168" customWidth="1"/>
    <col min="6420" max="6656" width="9.33203125" style="168"/>
    <col min="6657" max="6657" width="7.33203125" style="168" customWidth="1"/>
    <col min="6658" max="6658" width="10.5" style="168" customWidth="1"/>
    <col min="6659" max="6659" width="35.83203125" style="168" customWidth="1"/>
    <col min="6660" max="6660" width="16" style="168" customWidth="1"/>
    <col min="6661" max="6661" width="14.6640625" style="168" customWidth="1"/>
    <col min="6662" max="6662" width="26" style="168" customWidth="1"/>
    <col min="6663" max="6663" width="14.33203125" style="168" customWidth="1"/>
    <col min="6664" max="6664" width="9.1640625" style="168" customWidth="1"/>
    <col min="6665" max="6666" width="13.5" style="168" customWidth="1"/>
    <col min="6667" max="6674" width="7.5" style="168" customWidth="1"/>
    <col min="6675" max="6675" width="18.6640625" style="168" customWidth="1"/>
    <col min="6676" max="6912" width="9.33203125" style="168"/>
    <col min="6913" max="6913" width="7.33203125" style="168" customWidth="1"/>
    <col min="6914" max="6914" width="10.5" style="168" customWidth="1"/>
    <col min="6915" max="6915" width="35.83203125" style="168" customWidth="1"/>
    <col min="6916" max="6916" width="16" style="168" customWidth="1"/>
    <col min="6917" max="6917" width="14.6640625" style="168" customWidth="1"/>
    <col min="6918" max="6918" width="26" style="168" customWidth="1"/>
    <col min="6919" max="6919" width="14.33203125" style="168" customWidth="1"/>
    <col min="6920" max="6920" width="9.1640625" style="168" customWidth="1"/>
    <col min="6921" max="6922" width="13.5" style="168" customWidth="1"/>
    <col min="6923" max="6930" width="7.5" style="168" customWidth="1"/>
    <col min="6931" max="6931" width="18.6640625" style="168" customWidth="1"/>
    <col min="6932" max="7168" width="9.33203125" style="168"/>
    <col min="7169" max="7169" width="7.33203125" style="168" customWidth="1"/>
    <col min="7170" max="7170" width="10.5" style="168" customWidth="1"/>
    <col min="7171" max="7171" width="35.83203125" style="168" customWidth="1"/>
    <col min="7172" max="7172" width="16" style="168" customWidth="1"/>
    <col min="7173" max="7173" width="14.6640625" style="168" customWidth="1"/>
    <col min="7174" max="7174" width="26" style="168" customWidth="1"/>
    <col min="7175" max="7175" width="14.33203125" style="168" customWidth="1"/>
    <col min="7176" max="7176" width="9.1640625" style="168" customWidth="1"/>
    <col min="7177" max="7178" width="13.5" style="168" customWidth="1"/>
    <col min="7179" max="7186" width="7.5" style="168" customWidth="1"/>
    <col min="7187" max="7187" width="18.6640625" style="168" customWidth="1"/>
    <col min="7188" max="7424" width="9.33203125" style="168"/>
    <col min="7425" max="7425" width="7.33203125" style="168" customWidth="1"/>
    <col min="7426" max="7426" width="10.5" style="168" customWidth="1"/>
    <col min="7427" max="7427" width="35.83203125" style="168" customWidth="1"/>
    <col min="7428" max="7428" width="16" style="168" customWidth="1"/>
    <col min="7429" max="7429" width="14.6640625" style="168" customWidth="1"/>
    <col min="7430" max="7430" width="26" style="168" customWidth="1"/>
    <col min="7431" max="7431" width="14.33203125" style="168" customWidth="1"/>
    <col min="7432" max="7432" width="9.1640625" style="168" customWidth="1"/>
    <col min="7433" max="7434" width="13.5" style="168" customWidth="1"/>
    <col min="7435" max="7442" width="7.5" style="168" customWidth="1"/>
    <col min="7443" max="7443" width="18.6640625" style="168" customWidth="1"/>
    <col min="7444" max="7680" width="9.33203125" style="168"/>
    <col min="7681" max="7681" width="7.33203125" style="168" customWidth="1"/>
    <col min="7682" max="7682" width="10.5" style="168" customWidth="1"/>
    <col min="7683" max="7683" width="35.83203125" style="168" customWidth="1"/>
    <col min="7684" max="7684" width="16" style="168" customWidth="1"/>
    <col min="7685" max="7685" width="14.6640625" style="168" customWidth="1"/>
    <col min="7686" max="7686" width="26" style="168" customWidth="1"/>
    <col min="7687" max="7687" width="14.33203125" style="168" customWidth="1"/>
    <col min="7688" max="7688" width="9.1640625" style="168" customWidth="1"/>
    <col min="7689" max="7690" width="13.5" style="168" customWidth="1"/>
    <col min="7691" max="7698" width="7.5" style="168" customWidth="1"/>
    <col min="7699" max="7699" width="18.6640625" style="168" customWidth="1"/>
    <col min="7700" max="7936" width="9.33203125" style="168"/>
    <col min="7937" max="7937" width="7.33203125" style="168" customWidth="1"/>
    <col min="7938" max="7938" width="10.5" style="168" customWidth="1"/>
    <col min="7939" max="7939" width="35.83203125" style="168" customWidth="1"/>
    <col min="7940" max="7940" width="16" style="168" customWidth="1"/>
    <col min="7941" max="7941" width="14.6640625" style="168" customWidth="1"/>
    <col min="7942" max="7942" width="26" style="168" customWidth="1"/>
    <col min="7943" max="7943" width="14.33203125" style="168" customWidth="1"/>
    <col min="7944" max="7944" width="9.1640625" style="168" customWidth="1"/>
    <col min="7945" max="7946" width="13.5" style="168" customWidth="1"/>
    <col min="7947" max="7954" width="7.5" style="168" customWidth="1"/>
    <col min="7955" max="7955" width="18.6640625" style="168" customWidth="1"/>
    <col min="7956" max="8192" width="9.33203125" style="168"/>
    <col min="8193" max="8193" width="7.33203125" style="168" customWidth="1"/>
    <col min="8194" max="8194" width="10.5" style="168" customWidth="1"/>
    <col min="8195" max="8195" width="35.83203125" style="168" customWidth="1"/>
    <col min="8196" max="8196" width="16" style="168" customWidth="1"/>
    <col min="8197" max="8197" width="14.6640625" style="168" customWidth="1"/>
    <col min="8198" max="8198" width="26" style="168" customWidth="1"/>
    <col min="8199" max="8199" width="14.33203125" style="168" customWidth="1"/>
    <col min="8200" max="8200" width="9.1640625" style="168" customWidth="1"/>
    <col min="8201" max="8202" width="13.5" style="168" customWidth="1"/>
    <col min="8203" max="8210" width="7.5" style="168" customWidth="1"/>
    <col min="8211" max="8211" width="18.6640625" style="168" customWidth="1"/>
    <col min="8212" max="8448" width="9.33203125" style="168"/>
    <col min="8449" max="8449" width="7.33203125" style="168" customWidth="1"/>
    <col min="8450" max="8450" width="10.5" style="168" customWidth="1"/>
    <col min="8451" max="8451" width="35.83203125" style="168" customWidth="1"/>
    <col min="8452" max="8452" width="16" style="168" customWidth="1"/>
    <col min="8453" max="8453" width="14.6640625" style="168" customWidth="1"/>
    <col min="8454" max="8454" width="26" style="168" customWidth="1"/>
    <col min="8455" max="8455" width="14.33203125" style="168" customWidth="1"/>
    <col min="8456" max="8456" width="9.1640625" style="168" customWidth="1"/>
    <col min="8457" max="8458" width="13.5" style="168" customWidth="1"/>
    <col min="8459" max="8466" width="7.5" style="168" customWidth="1"/>
    <col min="8467" max="8467" width="18.6640625" style="168" customWidth="1"/>
    <col min="8468" max="8704" width="9.33203125" style="168"/>
    <col min="8705" max="8705" width="7.33203125" style="168" customWidth="1"/>
    <col min="8706" max="8706" width="10.5" style="168" customWidth="1"/>
    <col min="8707" max="8707" width="35.83203125" style="168" customWidth="1"/>
    <col min="8708" max="8708" width="16" style="168" customWidth="1"/>
    <col min="8709" max="8709" width="14.6640625" style="168" customWidth="1"/>
    <col min="8710" max="8710" width="26" style="168" customWidth="1"/>
    <col min="8711" max="8711" width="14.33203125" style="168" customWidth="1"/>
    <col min="8712" max="8712" width="9.1640625" style="168" customWidth="1"/>
    <col min="8713" max="8714" width="13.5" style="168" customWidth="1"/>
    <col min="8715" max="8722" width="7.5" style="168" customWidth="1"/>
    <col min="8723" max="8723" width="18.6640625" style="168" customWidth="1"/>
    <col min="8724" max="8960" width="9.33203125" style="168"/>
    <col min="8961" max="8961" width="7.33203125" style="168" customWidth="1"/>
    <col min="8962" max="8962" width="10.5" style="168" customWidth="1"/>
    <col min="8963" max="8963" width="35.83203125" style="168" customWidth="1"/>
    <col min="8964" max="8964" width="16" style="168" customWidth="1"/>
    <col min="8965" max="8965" width="14.6640625" style="168" customWidth="1"/>
    <col min="8966" max="8966" width="26" style="168" customWidth="1"/>
    <col min="8967" max="8967" width="14.33203125" style="168" customWidth="1"/>
    <col min="8968" max="8968" width="9.1640625" style="168" customWidth="1"/>
    <col min="8969" max="8970" width="13.5" style="168" customWidth="1"/>
    <col min="8971" max="8978" width="7.5" style="168" customWidth="1"/>
    <col min="8979" max="8979" width="18.6640625" style="168" customWidth="1"/>
    <col min="8980" max="9216" width="9.33203125" style="168"/>
    <col min="9217" max="9217" width="7.33203125" style="168" customWidth="1"/>
    <col min="9218" max="9218" width="10.5" style="168" customWidth="1"/>
    <col min="9219" max="9219" width="35.83203125" style="168" customWidth="1"/>
    <col min="9220" max="9220" width="16" style="168" customWidth="1"/>
    <col min="9221" max="9221" width="14.6640625" style="168" customWidth="1"/>
    <col min="9222" max="9222" width="26" style="168" customWidth="1"/>
    <col min="9223" max="9223" width="14.33203125" style="168" customWidth="1"/>
    <col min="9224" max="9224" width="9.1640625" style="168" customWidth="1"/>
    <col min="9225" max="9226" width="13.5" style="168" customWidth="1"/>
    <col min="9227" max="9234" width="7.5" style="168" customWidth="1"/>
    <col min="9235" max="9235" width="18.6640625" style="168" customWidth="1"/>
    <col min="9236" max="9472" width="9.33203125" style="168"/>
    <col min="9473" max="9473" width="7.33203125" style="168" customWidth="1"/>
    <col min="9474" max="9474" width="10.5" style="168" customWidth="1"/>
    <col min="9475" max="9475" width="35.83203125" style="168" customWidth="1"/>
    <col min="9476" max="9476" width="16" style="168" customWidth="1"/>
    <col min="9477" max="9477" width="14.6640625" style="168" customWidth="1"/>
    <col min="9478" max="9478" width="26" style="168" customWidth="1"/>
    <col min="9479" max="9479" width="14.33203125" style="168" customWidth="1"/>
    <col min="9480" max="9480" width="9.1640625" style="168" customWidth="1"/>
    <col min="9481" max="9482" width="13.5" style="168" customWidth="1"/>
    <col min="9483" max="9490" width="7.5" style="168" customWidth="1"/>
    <col min="9491" max="9491" width="18.6640625" style="168" customWidth="1"/>
    <col min="9492" max="9728" width="9.33203125" style="168"/>
    <col min="9729" max="9729" width="7.33203125" style="168" customWidth="1"/>
    <col min="9730" max="9730" width="10.5" style="168" customWidth="1"/>
    <col min="9731" max="9731" width="35.83203125" style="168" customWidth="1"/>
    <col min="9732" max="9732" width="16" style="168" customWidth="1"/>
    <col min="9733" max="9733" width="14.6640625" style="168" customWidth="1"/>
    <col min="9734" max="9734" width="26" style="168" customWidth="1"/>
    <col min="9735" max="9735" width="14.33203125" style="168" customWidth="1"/>
    <col min="9736" max="9736" width="9.1640625" style="168" customWidth="1"/>
    <col min="9737" max="9738" width="13.5" style="168" customWidth="1"/>
    <col min="9739" max="9746" width="7.5" style="168" customWidth="1"/>
    <col min="9747" max="9747" width="18.6640625" style="168" customWidth="1"/>
    <col min="9748" max="9984" width="9.33203125" style="168"/>
    <col min="9985" max="9985" width="7.33203125" style="168" customWidth="1"/>
    <col min="9986" max="9986" width="10.5" style="168" customWidth="1"/>
    <col min="9987" max="9987" width="35.83203125" style="168" customWidth="1"/>
    <col min="9988" max="9988" width="16" style="168" customWidth="1"/>
    <col min="9989" max="9989" width="14.6640625" style="168" customWidth="1"/>
    <col min="9990" max="9990" width="26" style="168" customWidth="1"/>
    <col min="9991" max="9991" width="14.33203125" style="168" customWidth="1"/>
    <col min="9992" max="9992" width="9.1640625" style="168" customWidth="1"/>
    <col min="9993" max="9994" width="13.5" style="168" customWidth="1"/>
    <col min="9995" max="10002" width="7.5" style="168" customWidth="1"/>
    <col min="10003" max="10003" width="18.6640625" style="168" customWidth="1"/>
    <col min="10004" max="10240" width="9.33203125" style="168"/>
    <col min="10241" max="10241" width="7.33203125" style="168" customWidth="1"/>
    <col min="10242" max="10242" width="10.5" style="168" customWidth="1"/>
    <col min="10243" max="10243" width="35.83203125" style="168" customWidth="1"/>
    <col min="10244" max="10244" width="16" style="168" customWidth="1"/>
    <col min="10245" max="10245" width="14.6640625" style="168" customWidth="1"/>
    <col min="10246" max="10246" width="26" style="168" customWidth="1"/>
    <col min="10247" max="10247" width="14.33203125" style="168" customWidth="1"/>
    <col min="10248" max="10248" width="9.1640625" style="168" customWidth="1"/>
    <col min="10249" max="10250" width="13.5" style="168" customWidth="1"/>
    <col min="10251" max="10258" width="7.5" style="168" customWidth="1"/>
    <col min="10259" max="10259" width="18.6640625" style="168" customWidth="1"/>
    <col min="10260" max="10496" width="9.33203125" style="168"/>
    <col min="10497" max="10497" width="7.33203125" style="168" customWidth="1"/>
    <col min="10498" max="10498" width="10.5" style="168" customWidth="1"/>
    <col min="10499" max="10499" width="35.83203125" style="168" customWidth="1"/>
    <col min="10500" max="10500" width="16" style="168" customWidth="1"/>
    <col min="10501" max="10501" width="14.6640625" style="168" customWidth="1"/>
    <col min="10502" max="10502" width="26" style="168" customWidth="1"/>
    <col min="10503" max="10503" width="14.33203125" style="168" customWidth="1"/>
    <col min="10504" max="10504" width="9.1640625" style="168" customWidth="1"/>
    <col min="10505" max="10506" width="13.5" style="168" customWidth="1"/>
    <col min="10507" max="10514" width="7.5" style="168" customWidth="1"/>
    <col min="10515" max="10515" width="18.6640625" style="168" customWidth="1"/>
    <col min="10516" max="10752" width="9.33203125" style="168"/>
    <col min="10753" max="10753" width="7.33203125" style="168" customWidth="1"/>
    <col min="10754" max="10754" width="10.5" style="168" customWidth="1"/>
    <col min="10755" max="10755" width="35.83203125" style="168" customWidth="1"/>
    <col min="10756" max="10756" width="16" style="168" customWidth="1"/>
    <col min="10757" max="10757" width="14.6640625" style="168" customWidth="1"/>
    <col min="10758" max="10758" width="26" style="168" customWidth="1"/>
    <col min="10759" max="10759" width="14.33203125" style="168" customWidth="1"/>
    <col min="10760" max="10760" width="9.1640625" style="168" customWidth="1"/>
    <col min="10761" max="10762" width="13.5" style="168" customWidth="1"/>
    <col min="10763" max="10770" width="7.5" style="168" customWidth="1"/>
    <col min="10771" max="10771" width="18.6640625" style="168" customWidth="1"/>
    <col min="10772" max="11008" width="9.33203125" style="168"/>
    <col min="11009" max="11009" width="7.33203125" style="168" customWidth="1"/>
    <col min="11010" max="11010" width="10.5" style="168" customWidth="1"/>
    <col min="11011" max="11011" width="35.83203125" style="168" customWidth="1"/>
    <col min="11012" max="11012" width="16" style="168" customWidth="1"/>
    <col min="11013" max="11013" width="14.6640625" style="168" customWidth="1"/>
    <col min="11014" max="11014" width="26" style="168" customWidth="1"/>
    <col min="11015" max="11015" width="14.33203125" style="168" customWidth="1"/>
    <col min="11016" max="11016" width="9.1640625" style="168" customWidth="1"/>
    <col min="11017" max="11018" width="13.5" style="168" customWidth="1"/>
    <col min="11019" max="11026" width="7.5" style="168" customWidth="1"/>
    <col min="11027" max="11027" width="18.6640625" style="168" customWidth="1"/>
    <col min="11028" max="11264" width="9.33203125" style="168"/>
    <col min="11265" max="11265" width="7.33203125" style="168" customWidth="1"/>
    <col min="11266" max="11266" width="10.5" style="168" customWidth="1"/>
    <col min="11267" max="11267" width="35.83203125" style="168" customWidth="1"/>
    <col min="11268" max="11268" width="16" style="168" customWidth="1"/>
    <col min="11269" max="11269" width="14.6640625" style="168" customWidth="1"/>
    <col min="11270" max="11270" width="26" style="168" customWidth="1"/>
    <col min="11271" max="11271" width="14.33203125" style="168" customWidth="1"/>
    <col min="11272" max="11272" width="9.1640625" style="168" customWidth="1"/>
    <col min="11273" max="11274" width="13.5" style="168" customWidth="1"/>
    <col min="11275" max="11282" width="7.5" style="168" customWidth="1"/>
    <col min="11283" max="11283" width="18.6640625" style="168" customWidth="1"/>
    <col min="11284" max="11520" width="9.33203125" style="168"/>
    <col min="11521" max="11521" width="7.33203125" style="168" customWidth="1"/>
    <col min="11522" max="11522" width="10.5" style="168" customWidth="1"/>
    <col min="11523" max="11523" width="35.83203125" style="168" customWidth="1"/>
    <col min="11524" max="11524" width="16" style="168" customWidth="1"/>
    <col min="11525" max="11525" width="14.6640625" style="168" customWidth="1"/>
    <col min="11526" max="11526" width="26" style="168" customWidth="1"/>
    <col min="11527" max="11527" width="14.33203125" style="168" customWidth="1"/>
    <col min="11528" max="11528" width="9.1640625" style="168" customWidth="1"/>
    <col min="11529" max="11530" width="13.5" style="168" customWidth="1"/>
    <col min="11531" max="11538" width="7.5" style="168" customWidth="1"/>
    <col min="11539" max="11539" width="18.6640625" style="168" customWidth="1"/>
    <col min="11540" max="11776" width="9.33203125" style="168"/>
    <col min="11777" max="11777" width="7.33203125" style="168" customWidth="1"/>
    <col min="11778" max="11778" width="10.5" style="168" customWidth="1"/>
    <col min="11779" max="11779" width="35.83203125" style="168" customWidth="1"/>
    <col min="11780" max="11780" width="16" style="168" customWidth="1"/>
    <col min="11781" max="11781" width="14.6640625" style="168" customWidth="1"/>
    <col min="11782" max="11782" width="26" style="168" customWidth="1"/>
    <col min="11783" max="11783" width="14.33203125" style="168" customWidth="1"/>
    <col min="11784" max="11784" width="9.1640625" style="168" customWidth="1"/>
    <col min="11785" max="11786" width="13.5" style="168" customWidth="1"/>
    <col min="11787" max="11794" width="7.5" style="168" customWidth="1"/>
    <col min="11795" max="11795" width="18.6640625" style="168" customWidth="1"/>
    <col min="11796" max="12032" width="9.33203125" style="168"/>
    <col min="12033" max="12033" width="7.33203125" style="168" customWidth="1"/>
    <col min="12034" max="12034" width="10.5" style="168" customWidth="1"/>
    <col min="12035" max="12035" width="35.83203125" style="168" customWidth="1"/>
    <col min="12036" max="12036" width="16" style="168" customWidth="1"/>
    <col min="12037" max="12037" width="14.6640625" style="168" customWidth="1"/>
    <col min="12038" max="12038" width="26" style="168" customWidth="1"/>
    <col min="12039" max="12039" width="14.33203125" style="168" customWidth="1"/>
    <col min="12040" max="12040" width="9.1640625" style="168" customWidth="1"/>
    <col min="12041" max="12042" width="13.5" style="168" customWidth="1"/>
    <col min="12043" max="12050" width="7.5" style="168" customWidth="1"/>
    <col min="12051" max="12051" width="18.6640625" style="168" customWidth="1"/>
    <col min="12052" max="12288" width="9.33203125" style="168"/>
    <col min="12289" max="12289" width="7.33203125" style="168" customWidth="1"/>
    <col min="12290" max="12290" width="10.5" style="168" customWidth="1"/>
    <col min="12291" max="12291" width="35.83203125" style="168" customWidth="1"/>
    <col min="12292" max="12292" width="16" style="168" customWidth="1"/>
    <col min="12293" max="12293" width="14.6640625" style="168" customWidth="1"/>
    <col min="12294" max="12294" width="26" style="168" customWidth="1"/>
    <col min="12295" max="12295" width="14.33203125" style="168" customWidth="1"/>
    <col min="12296" max="12296" width="9.1640625" style="168" customWidth="1"/>
    <col min="12297" max="12298" width="13.5" style="168" customWidth="1"/>
    <col min="12299" max="12306" width="7.5" style="168" customWidth="1"/>
    <col min="12307" max="12307" width="18.6640625" style="168" customWidth="1"/>
    <col min="12308" max="12544" width="9.33203125" style="168"/>
    <col min="12545" max="12545" width="7.33203125" style="168" customWidth="1"/>
    <col min="12546" max="12546" width="10.5" style="168" customWidth="1"/>
    <col min="12547" max="12547" width="35.83203125" style="168" customWidth="1"/>
    <col min="12548" max="12548" width="16" style="168" customWidth="1"/>
    <col min="12549" max="12549" width="14.6640625" style="168" customWidth="1"/>
    <col min="12550" max="12550" width="26" style="168" customWidth="1"/>
    <col min="12551" max="12551" width="14.33203125" style="168" customWidth="1"/>
    <col min="12552" max="12552" width="9.1640625" style="168" customWidth="1"/>
    <col min="12553" max="12554" width="13.5" style="168" customWidth="1"/>
    <col min="12555" max="12562" width="7.5" style="168" customWidth="1"/>
    <col min="12563" max="12563" width="18.6640625" style="168" customWidth="1"/>
    <col min="12564" max="12800" width="9.33203125" style="168"/>
    <col min="12801" max="12801" width="7.33203125" style="168" customWidth="1"/>
    <col min="12802" max="12802" width="10.5" style="168" customWidth="1"/>
    <col min="12803" max="12803" width="35.83203125" style="168" customWidth="1"/>
    <col min="12804" max="12804" width="16" style="168" customWidth="1"/>
    <col min="12805" max="12805" width="14.6640625" style="168" customWidth="1"/>
    <col min="12806" max="12806" width="26" style="168" customWidth="1"/>
    <col min="12807" max="12807" width="14.33203125" style="168" customWidth="1"/>
    <col min="12808" max="12808" width="9.1640625" style="168" customWidth="1"/>
    <col min="12809" max="12810" width="13.5" style="168" customWidth="1"/>
    <col min="12811" max="12818" width="7.5" style="168" customWidth="1"/>
    <col min="12819" max="12819" width="18.6640625" style="168" customWidth="1"/>
    <col min="12820" max="13056" width="9.33203125" style="168"/>
    <col min="13057" max="13057" width="7.33203125" style="168" customWidth="1"/>
    <col min="13058" max="13058" width="10.5" style="168" customWidth="1"/>
    <col min="13059" max="13059" width="35.83203125" style="168" customWidth="1"/>
    <col min="13060" max="13060" width="16" style="168" customWidth="1"/>
    <col min="13061" max="13061" width="14.6640625" style="168" customWidth="1"/>
    <col min="13062" max="13062" width="26" style="168" customWidth="1"/>
    <col min="13063" max="13063" width="14.33203125" style="168" customWidth="1"/>
    <col min="13064" max="13064" width="9.1640625" style="168" customWidth="1"/>
    <col min="13065" max="13066" width="13.5" style="168" customWidth="1"/>
    <col min="13067" max="13074" width="7.5" style="168" customWidth="1"/>
    <col min="13075" max="13075" width="18.6640625" style="168" customWidth="1"/>
    <col min="13076" max="13312" width="9.33203125" style="168"/>
    <col min="13313" max="13313" width="7.33203125" style="168" customWidth="1"/>
    <col min="13314" max="13314" width="10.5" style="168" customWidth="1"/>
    <col min="13315" max="13315" width="35.83203125" style="168" customWidth="1"/>
    <col min="13316" max="13316" width="16" style="168" customWidth="1"/>
    <col min="13317" max="13317" width="14.6640625" style="168" customWidth="1"/>
    <col min="13318" max="13318" width="26" style="168" customWidth="1"/>
    <col min="13319" max="13319" width="14.33203125" style="168" customWidth="1"/>
    <col min="13320" max="13320" width="9.1640625" style="168" customWidth="1"/>
    <col min="13321" max="13322" width="13.5" style="168" customWidth="1"/>
    <col min="13323" max="13330" width="7.5" style="168" customWidth="1"/>
    <col min="13331" max="13331" width="18.6640625" style="168" customWidth="1"/>
    <col min="13332" max="13568" width="9.33203125" style="168"/>
    <col min="13569" max="13569" width="7.33203125" style="168" customWidth="1"/>
    <col min="13570" max="13570" width="10.5" style="168" customWidth="1"/>
    <col min="13571" max="13571" width="35.83203125" style="168" customWidth="1"/>
    <col min="13572" max="13572" width="16" style="168" customWidth="1"/>
    <col min="13573" max="13573" width="14.6640625" style="168" customWidth="1"/>
    <col min="13574" max="13574" width="26" style="168" customWidth="1"/>
    <col min="13575" max="13575" width="14.33203125" style="168" customWidth="1"/>
    <col min="13576" max="13576" width="9.1640625" style="168" customWidth="1"/>
    <col min="13577" max="13578" width="13.5" style="168" customWidth="1"/>
    <col min="13579" max="13586" width="7.5" style="168" customWidth="1"/>
    <col min="13587" max="13587" width="18.6640625" style="168" customWidth="1"/>
    <col min="13588" max="13824" width="9.33203125" style="168"/>
    <col min="13825" max="13825" width="7.33203125" style="168" customWidth="1"/>
    <col min="13826" max="13826" width="10.5" style="168" customWidth="1"/>
    <col min="13827" max="13827" width="35.83203125" style="168" customWidth="1"/>
    <col min="13828" max="13828" width="16" style="168" customWidth="1"/>
    <col min="13829" max="13829" width="14.6640625" style="168" customWidth="1"/>
    <col min="13830" max="13830" width="26" style="168" customWidth="1"/>
    <col min="13831" max="13831" width="14.33203125" style="168" customWidth="1"/>
    <col min="13832" max="13832" width="9.1640625" style="168" customWidth="1"/>
    <col min="13833" max="13834" width="13.5" style="168" customWidth="1"/>
    <col min="13835" max="13842" width="7.5" style="168" customWidth="1"/>
    <col min="13843" max="13843" width="18.6640625" style="168" customWidth="1"/>
    <col min="13844" max="14080" width="9.33203125" style="168"/>
    <col min="14081" max="14081" width="7.33203125" style="168" customWidth="1"/>
    <col min="14082" max="14082" width="10.5" style="168" customWidth="1"/>
    <col min="14083" max="14083" width="35.83203125" style="168" customWidth="1"/>
    <col min="14084" max="14084" width="16" style="168" customWidth="1"/>
    <col min="14085" max="14085" width="14.6640625" style="168" customWidth="1"/>
    <col min="14086" max="14086" width="26" style="168" customWidth="1"/>
    <col min="14087" max="14087" width="14.33203125" style="168" customWidth="1"/>
    <col min="14088" max="14088" width="9.1640625" style="168" customWidth="1"/>
    <col min="14089" max="14090" width="13.5" style="168" customWidth="1"/>
    <col min="14091" max="14098" width="7.5" style="168" customWidth="1"/>
    <col min="14099" max="14099" width="18.6640625" style="168" customWidth="1"/>
    <col min="14100" max="14336" width="9.33203125" style="168"/>
    <col min="14337" max="14337" width="7.33203125" style="168" customWidth="1"/>
    <col min="14338" max="14338" width="10.5" style="168" customWidth="1"/>
    <col min="14339" max="14339" width="35.83203125" style="168" customWidth="1"/>
    <col min="14340" max="14340" width="16" style="168" customWidth="1"/>
    <col min="14341" max="14341" width="14.6640625" style="168" customWidth="1"/>
    <col min="14342" max="14342" width="26" style="168" customWidth="1"/>
    <col min="14343" max="14343" width="14.33203125" style="168" customWidth="1"/>
    <col min="14344" max="14344" width="9.1640625" style="168" customWidth="1"/>
    <col min="14345" max="14346" width="13.5" style="168" customWidth="1"/>
    <col min="14347" max="14354" width="7.5" style="168" customWidth="1"/>
    <col min="14355" max="14355" width="18.6640625" style="168" customWidth="1"/>
    <col min="14356" max="14592" width="9.33203125" style="168"/>
    <col min="14593" max="14593" width="7.33203125" style="168" customWidth="1"/>
    <col min="14594" max="14594" width="10.5" style="168" customWidth="1"/>
    <col min="14595" max="14595" width="35.83203125" style="168" customWidth="1"/>
    <col min="14596" max="14596" width="16" style="168" customWidth="1"/>
    <col min="14597" max="14597" width="14.6640625" style="168" customWidth="1"/>
    <col min="14598" max="14598" width="26" style="168" customWidth="1"/>
    <col min="14599" max="14599" width="14.33203125" style="168" customWidth="1"/>
    <col min="14600" max="14600" width="9.1640625" style="168" customWidth="1"/>
    <col min="14601" max="14602" width="13.5" style="168" customWidth="1"/>
    <col min="14603" max="14610" width="7.5" style="168" customWidth="1"/>
    <col min="14611" max="14611" width="18.6640625" style="168" customWidth="1"/>
    <col min="14612" max="14848" width="9.33203125" style="168"/>
    <col min="14849" max="14849" width="7.33203125" style="168" customWidth="1"/>
    <col min="14850" max="14850" width="10.5" style="168" customWidth="1"/>
    <col min="14851" max="14851" width="35.83203125" style="168" customWidth="1"/>
    <col min="14852" max="14852" width="16" style="168" customWidth="1"/>
    <col min="14853" max="14853" width="14.6640625" style="168" customWidth="1"/>
    <col min="14854" max="14854" width="26" style="168" customWidth="1"/>
    <col min="14855" max="14855" width="14.33203125" style="168" customWidth="1"/>
    <col min="14856" max="14856" width="9.1640625" style="168" customWidth="1"/>
    <col min="14857" max="14858" width="13.5" style="168" customWidth="1"/>
    <col min="14859" max="14866" width="7.5" style="168" customWidth="1"/>
    <col min="14867" max="14867" width="18.6640625" style="168" customWidth="1"/>
    <col min="14868" max="15104" width="9.33203125" style="168"/>
    <col min="15105" max="15105" width="7.33203125" style="168" customWidth="1"/>
    <col min="15106" max="15106" width="10.5" style="168" customWidth="1"/>
    <col min="15107" max="15107" width="35.83203125" style="168" customWidth="1"/>
    <col min="15108" max="15108" width="16" style="168" customWidth="1"/>
    <col min="15109" max="15109" width="14.6640625" style="168" customWidth="1"/>
    <col min="15110" max="15110" width="26" style="168" customWidth="1"/>
    <col min="15111" max="15111" width="14.33203125" style="168" customWidth="1"/>
    <col min="15112" max="15112" width="9.1640625" style="168" customWidth="1"/>
    <col min="15113" max="15114" width="13.5" style="168" customWidth="1"/>
    <col min="15115" max="15122" width="7.5" style="168" customWidth="1"/>
    <col min="15123" max="15123" width="18.6640625" style="168" customWidth="1"/>
    <col min="15124" max="15360" width="9.33203125" style="168"/>
    <col min="15361" max="15361" width="7.33203125" style="168" customWidth="1"/>
    <col min="15362" max="15362" width="10.5" style="168" customWidth="1"/>
    <col min="15363" max="15363" width="35.83203125" style="168" customWidth="1"/>
    <col min="15364" max="15364" width="16" style="168" customWidth="1"/>
    <col min="15365" max="15365" width="14.6640625" style="168" customWidth="1"/>
    <col min="15366" max="15366" width="26" style="168" customWidth="1"/>
    <col min="15367" max="15367" width="14.33203125" style="168" customWidth="1"/>
    <col min="15368" max="15368" width="9.1640625" style="168" customWidth="1"/>
    <col min="15369" max="15370" width="13.5" style="168" customWidth="1"/>
    <col min="15371" max="15378" width="7.5" style="168" customWidth="1"/>
    <col min="15379" max="15379" width="18.6640625" style="168" customWidth="1"/>
    <col min="15380" max="15616" width="9.33203125" style="168"/>
    <col min="15617" max="15617" width="7.33203125" style="168" customWidth="1"/>
    <col min="15618" max="15618" width="10.5" style="168" customWidth="1"/>
    <col min="15619" max="15619" width="35.83203125" style="168" customWidth="1"/>
    <col min="15620" max="15620" width="16" style="168" customWidth="1"/>
    <col min="15621" max="15621" width="14.6640625" style="168" customWidth="1"/>
    <col min="15622" max="15622" width="26" style="168" customWidth="1"/>
    <col min="15623" max="15623" width="14.33203125" style="168" customWidth="1"/>
    <col min="15624" max="15624" width="9.1640625" style="168" customWidth="1"/>
    <col min="15625" max="15626" width="13.5" style="168" customWidth="1"/>
    <col min="15627" max="15634" width="7.5" style="168" customWidth="1"/>
    <col min="15635" max="15635" width="18.6640625" style="168" customWidth="1"/>
    <col min="15636" max="15872" width="9.33203125" style="168"/>
    <col min="15873" max="15873" width="7.33203125" style="168" customWidth="1"/>
    <col min="15874" max="15874" width="10.5" style="168" customWidth="1"/>
    <col min="15875" max="15875" width="35.83203125" style="168" customWidth="1"/>
    <col min="15876" max="15876" width="16" style="168" customWidth="1"/>
    <col min="15877" max="15877" width="14.6640625" style="168" customWidth="1"/>
    <col min="15878" max="15878" width="26" style="168" customWidth="1"/>
    <col min="15879" max="15879" width="14.33203125" style="168" customWidth="1"/>
    <col min="15880" max="15880" width="9.1640625" style="168" customWidth="1"/>
    <col min="15881" max="15882" width="13.5" style="168" customWidth="1"/>
    <col min="15883" max="15890" width="7.5" style="168" customWidth="1"/>
    <col min="15891" max="15891" width="18.6640625" style="168" customWidth="1"/>
    <col min="15892" max="16128" width="9.33203125" style="168"/>
    <col min="16129" max="16129" width="7.33203125" style="168" customWidth="1"/>
    <col min="16130" max="16130" width="10.5" style="168" customWidth="1"/>
    <col min="16131" max="16131" width="35.83203125" style="168" customWidth="1"/>
    <col min="16132" max="16132" width="16" style="168" customWidth="1"/>
    <col min="16133" max="16133" width="14.6640625" style="168" customWidth="1"/>
    <col min="16134" max="16134" width="26" style="168" customWidth="1"/>
    <col min="16135" max="16135" width="14.33203125" style="168" customWidth="1"/>
    <col min="16136" max="16136" width="9.1640625" style="168" customWidth="1"/>
    <col min="16137" max="16138" width="13.5" style="168" customWidth="1"/>
    <col min="16139" max="16146" width="7.5" style="168" customWidth="1"/>
    <col min="16147" max="16147" width="18.6640625" style="168" customWidth="1"/>
    <col min="16148" max="16384" width="9.33203125" style="168"/>
  </cols>
  <sheetData>
    <row r="2" spans="2:19" ht="20.25" x14ac:dyDescent="0.3">
      <c r="B2" s="165" t="s">
        <v>105</v>
      </c>
      <c r="C2" s="166"/>
      <c r="D2" s="166"/>
      <c r="E2" s="166"/>
      <c r="F2" s="166"/>
      <c r="G2" s="166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2:19" ht="20.25" x14ac:dyDescent="0.3">
      <c r="B3" s="165" t="s">
        <v>106</v>
      </c>
      <c r="C3" s="166"/>
      <c r="D3" s="166"/>
      <c r="E3" s="166"/>
      <c r="F3" s="166"/>
      <c r="G3" s="166"/>
      <c r="H3" s="167"/>
      <c r="I3" s="167"/>
      <c r="J3" s="167"/>
      <c r="K3" s="167"/>
      <c r="L3" s="169" t="s">
        <v>107</v>
      </c>
      <c r="M3" s="167"/>
      <c r="N3" s="167"/>
      <c r="O3" s="167"/>
      <c r="P3" s="167"/>
      <c r="Q3" s="167"/>
      <c r="R3" s="167"/>
      <c r="S3" s="167"/>
    </row>
    <row r="4" spans="2:19" x14ac:dyDescent="0.25">
      <c r="B4" s="170" t="s">
        <v>1</v>
      </c>
      <c r="C4" s="411">
        <v>42677</v>
      </c>
      <c r="D4" s="171"/>
      <c r="E4" s="166"/>
      <c r="F4" s="166"/>
      <c r="G4" s="166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2:19" ht="20.25" x14ac:dyDescent="0.3">
      <c r="B5" s="172"/>
      <c r="C5" s="173"/>
      <c r="D5" s="173"/>
      <c r="E5" s="173"/>
    </row>
    <row r="6" spans="2:19" ht="15.75" thickBot="1" x14ac:dyDescent="0.3"/>
    <row r="7" spans="2:19" x14ac:dyDescent="0.25">
      <c r="B7" s="175" t="s">
        <v>3</v>
      </c>
      <c r="C7" s="176"/>
      <c r="D7" s="177" t="s">
        <v>4</v>
      </c>
      <c r="E7" s="178" t="s">
        <v>5</v>
      </c>
      <c r="F7" s="179"/>
      <c r="G7" s="180"/>
      <c r="H7" s="422" t="s">
        <v>6</v>
      </c>
      <c r="I7" s="423"/>
      <c r="J7" s="181" t="s">
        <v>108</v>
      </c>
      <c r="K7" s="424" t="s">
        <v>109</v>
      </c>
      <c r="L7" s="425"/>
      <c r="M7" s="425"/>
      <c r="N7" s="425"/>
      <c r="O7" s="425"/>
      <c r="P7" s="425"/>
      <c r="Q7" s="425"/>
      <c r="R7" s="426"/>
      <c r="S7" s="182" t="s">
        <v>9</v>
      </c>
    </row>
    <row r="8" spans="2:19" ht="16.5" thickBot="1" x14ac:dyDescent="0.3">
      <c r="B8" s="183" t="s">
        <v>13</v>
      </c>
      <c r="C8" s="184" t="s">
        <v>14</v>
      </c>
      <c r="D8" s="184"/>
      <c r="E8" s="185" t="s">
        <v>110</v>
      </c>
      <c r="F8" s="186" t="s">
        <v>15</v>
      </c>
      <c r="G8" s="187" t="s">
        <v>16</v>
      </c>
      <c r="H8" s="188" t="s">
        <v>17</v>
      </c>
      <c r="I8" s="189" t="s">
        <v>18</v>
      </c>
      <c r="J8" s="190"/>
      <c r="K8" s="191" t="s">
        <v>22</v>
      </c>
      <c r="L8" s="192" t="s">
        <v>23</v>
      </c>
      <c r="M8" s="192" t="s">
        <v>24</v>
      </c>
      <c r="N8" s="192" t="s">
        <v>25</v>
      </c>
      <c r="O8" s="192" t="s">
        <v>26</v>
      </c>
      <c r="P8" s="192" t="s">
        <v>27</v>
      </c>
      <c r="Q8" s="192" t="s">
        <v>28</v>
      </c>
      <c r="R8" s="193" t="s">
        <v>29</v>
      </c>
      <c r="S8" s="194" t="s">
        <v>30</v>
      </c>
    </row>
    <row r="9" spans="2:19" x14ac:dyDescent="0.25">
      <c r="B9" s="195">
        <v>0</v>
      </c>
      <c r="C9" s="196" t="s">
        <v>34</v>
      </c>
      <c r="D9" s="197" t="s">
        <v>35</v>
      </c>
      <c r="E9" s="198">
        <v>41091</v>
      </c>
      <c r="F9" s="199" t="s">
        <v>36</v>
      </c>
      <c r="G9" s="200">
        <v>41153</v>
      </c>
      <c r="H9" s="201">
        <v>30</v>
      </c>
      <c r="I9" s="202">
        <v>130</v>
      </c>
      <c r="J9" s="203">
        <v>0</v>
      </c>
      <c r="K9" s="204">
        <v>0</v>
      </c>
      <c r="L9" s="205">
        <v>0</v>
      </c>
      <c r="M9" s="205">
        <v>0</v>
      </c>
      <c r="N9" s="205">
        <v>0</v>
      </c>
      <c r="O9" s="205">
        <v>0</v>
      </c>
      <c r="P9" s="205">
        <v>0</v>
      </c>
      <c r="Q9" s="205">
        <v>0</v>
      </c>
      <c r="R9" s="206">
        <v>0</v>
      </c>
      <c r="S9" s="207">
        <v>0</v>
      </c>
    </row>
    <row r="10" spans="2:19" x14ac:dyDescent="0.25">
      <c r="B10" s="208">
        <v>1</v>
      </c>
      <c r="C10" s="209" t="s">
        <v>37</v>
      </c>
      <c r="D10" s="210" t="s">
        <v>35</v>
      </c>
      <c r="E10" s="211">
        <v>41091</v>
      </c>
      <c r="F10" s="212" t="s">
        <v>36</v>
      </c>
      <c r="G10" s="213">
        <v>41153</v>
      </c>
      <c r="H10" s="214">
        <v>50</v>
      </c>
      <c r="I10" s="215">
        <v>130</v>
      </c>
      <c r="J10" s="216">
        <v>-3</v>
      </c>
      <c r="K10" s="217" t="s">
        <v>111</v>
      </c>
      <c r="L10" s="218">
        <v>3</v>
      </c>
      <c r="M10" s="218" t="s">
        <v>112</v>
      </c>
      <c r="N10" s="218">
        <v>3</v>
      </c>
      <c r="O10" s="218">
        <v>-4</v>
      </c>
      <c r="P10" s="218" t="s">
        <v>113</v>
      </c>
      <c r="Q10" s="218" t="s">
        <v>114</v>
      </c>
      <c r="R10" s="219" t="s">
        <v>115</v>
      </c>
      <c r="S10" s="220" t="s">
        <v>116</v>
      </c>
    </row>
    <row r="11" spans="2:19" x14ac:dyDescent="0.25">
      <c r="B11" s="208">
        <v>2</v>
      </c>
      <c r="C11" s="209" t="s">
        <v>38</v>
      </c>
      <c r="D11" s="210" t="s">
        <v>35</v>
      </c>
      <c r="E11" s="211">
        <v>41091</v>
      </c>
      <c r="F11" s="212" t="s">
        <v>36</v>
      </c>
      <c r="G11" s="213">
        <v>41153</v>
      </c>
      <c r="H11" s="214">
        <v>50</v>
      </c>
      <c r="I11" s="215">
        <v>130</v>
      </c>
      <c r="J11" s="216">
        <v>-6.3</v>
      </c>
      <c r="K11" s="217" t="s">
        <v>117</v>
      </c>
      <c r="L11" s="218" t="s">
        <v>118</v>
      </c>
      <c r="M11" s="218">
        <v>-1</v>
      </c>
      <c r="N11" s="218" t="s">
        <v>119</v>
      </c>
      <c r="O11" s="218">
        <v>-6</v>
      </c>
      <c r="P11" s="218" t="s">
        <v>120</v>
      </c>
      <c r="Q11" s="218" t="s">
        <v>121</v>
      </c>
      <c r="R11" s="219" t="s">
        <v>122</v>
      </c>
      <c r="S11" s="220">
        <v>-3</v>
      </c>
    </row>
    <row r="12" spans="2:19" x14ac:dyDescent="0.25">
      <c r="B12" s="208">
        <v>3</v>
      </c>
      <c r="C12" s="209" t="s">
        <v>39</v>
      </c>
      <c r="D12" s="210" t="s">
        <v>35</v>
      </c>
      <c r="E12" s="211">
        <v>41091</v>
      </c>
      <c r="F12" s="212" t="s">
        <v>36</v>
      </c>
      <c r="G12" s="213">
        <v>41153</v>
      </c>
      <c r="H12" s="214">
        <v>80</v>
      </c>
      <c r="I12" s="215">
        <v>130</v>
      </c>
      <c r="J12" s="216">
        <v>-8.4</v>
      </c>
      <c r="K12" s="217">
        <v>-1</v>
      </c>
      <c r="L12" s="218" t="s">
        <v>123</v>
      </c>
      <c r="M12" s="218" t="s">
        <v>124</v>
      </c>
      <c r="N12" s="218" t="s">
        <v>125</v>
      </c>
      <c r="O12" s="218" t="s">
        <v>126</v>
      </c>
      <c r="P12" s="218" t="s">
        <v>127</v>
      </c>
      <c r="Q12" s="218">
        <v>-7</v>
      </c>
      <c r="R12" s="219" t="s">
        <v>114</v>
      </c>
      <c r="S12" s="220" t="s">
        <v>128</v>
      </c>
    </row>
    <row r="13" spans="2:19" x14ac:dyDescent="0.25">
      <c r="B13" s="212" t="s">
        <v>40</v>
      </c>
      <c r="C13" s="221" t="s">
        <v>41</v>
      </c>
      <c r="D13" s="210" t="s">
        <v>35</v>
      </c>
      <c r="E13" s="211">
        <v>41091</v>
      </c>
      <c r="F13" s="212" t="s">
        <v>36</v>
      </c>
      <c r="G13" s="213">
        <v>41153</v>
      </c>
      <c r="H13" s="214">
        <v>40</v>
      </c>
      <c r="I13" s="215">
        <v>80</v>
      </c>
      <c r="J13" s="216">
        <v>-2.9</v>
      </c>
      <c r="K13" s="217">
        <v>0</v>
      </c>
      <c r="L13" s="218" t="s">
        <v>129</v>
      </c>
      <c r="M13" s="218" t="s">
        <v>130</v>
      </c>
      <c r="N13" s="218" t="s">
        <v>131</v>
      </c>
      <c r="O13" s="218">
        <v>-3</v>
      </c>
      <c r="P13" s="218" t="s">
        <v>132</v>
      </c>
      <c r="Q13" s="218" t="s">
        <v>122</v>
      </c>
      <c r="R13" s="219" t="s">
        <v>133</v>
      </c>
      <c r="S13" s="220">
        <v>-1</v>
      </c>
    </row>
    <row r="14" spans="2:19" x14ac:dyDescent="0.25">
      <c r="B14" s="212" t="s">
        <v>42</v>
      </c>
      <c r="C14" s="222" t="s">
        <v>43</v>
      </c>
      <c r="D14" s="210" t="s">
        <v>35</v>
      </c>
      <c r="E14" s="211">
        <v>41091</v>
      </c>
      <c r="F14" s="212" t="s">
        <v>36</v>
      </c>
      <c r="G14" s="213">
        <v>41153</v>
      </c>
      <c r="H14" s="214">
        <v>40</v>
      </c>
      <c r="I14" s="215">
        <v>80</v>
      </c>
      <c r="J14" s="216">
        <v>-1.9</v>
      </c>
      <c r="K14" s="217" t="s">
        <v>134</v>
      </c>
      <c r="L14" s="218" t="s">
        <v>115</v>
      </c>
      <c r="M14" s="218" t="s">
        <v>115</v>
      </c>
      <c r="N14" s="218" t="s">
        <v>135</v>
      </c>
      <c r="O14" s="218" t="s">
        <v>136</v>
      </c>
      <c r="P14" s="218" t="s">
        <v>137</v>
      </c>
      <c r="Q14" s="218" t="s">
        <v>138</v>
      </c>
      <c r="R14" s="219" t="s">
        <v>138</v>
      </c>
      <c r="S14" s="220">
        <v>-1</v>
      </c>
    </row>
    <row r="15" spans="2:19" x14ac:dyDescent="0.25">
      <c r="B15" s="208">
        <v>5</v>
      </c>
      <c r="C15" s="209" t="s">
        <v>44</v>
      </c>
      <c r="D15" s="210" t="s">
        <v>45</v>
      </c>
      <c r="E15" s="211">
        <v>41091</v>
      </c>
      <c r="F15" s="212" t="s">
        <v>36</v>
      </c>
      <c r="G15" s="213">
        <v>41153</v>
      </c>
      <c r="H15" s="214">
        <v>70</v>
      </c>
      <c r="I15" s="215">
        <v>120</v>
      </c>
      <c r="J15" s="216">
        <v>0.8</v>
      </c>
      <c r="K15" s="217">
        <v>0</v>
      </c>
      <c r="L15" s="218" t="s">
        <v>139</v>
      </c>
      <c r="M15" s="218" t="s">
        <v>131</v>
      </c>
      <c r="N15" s="218" t="s">
        <v>123</v>
      </c>
      <c r="O15" s="218" t="s">
        <v>140</v>
      </c>
      <c r="P15" s="218" t="s">
        <v>141</v>
      </c>
      <c r="Q15" s="218" t="s">
        <v>142</v>
      </c>
      <c r="R15" s="219" t="s">
        <v>135</v>
      </c>
      <c r="S15" s="220" t="s">
        <v>140</v>
      </c>
    </row>
    <row r="16" spans="2:19" x14ac:dyDescent="0.25">
      <c r="B16" s="208">
        <v>6</v>
      </c>
      <c r="C16" s="209" t="s">
        <v>46</v>
      </c>
      <c r="D16" s="210" t="s">
        <v>45</v>
      </c>
      <c r="E16" s="211">
        <v>41091</v>
      </c>
      <c r="F16" s="212" t="s">
        <v>36</v>
      </c>
      <c r="G16" s="213">
        <v>41153</v>
      </c>
      <c r="H16" s="214">
        <v>70</v>
      </c>
      <c r="I16" s="215">
        <v>80</v>
      </c>
      <c r="J16" s="216">
        <v>-0.9</v>
      </c>
      <c r="K16" s="217" t="s">
        <v>142</v>
      </c>
      <c r="L16" s="218" t="s">
        <v>136</v>
      </c>
      <c r="M16" s="218" t="s">
        <v>143</v>
      </c>
      <c r="N16" s="218" t="s">
        <v>128</v>
      </c>
      <c r="O16" s="218">
        <v>0</v>
      </c>
      <c r="P16" s="218" t="s">
        <v>144</v>
      </c>
      <c r="Q16" s="218" t="s">
        <v>145</v>
      </c>
      <c r="R16" s="219" t="s">
        <v>146</v>
      </c>
      <c r="S16" s="220">
        <v>1</v>
      </c>
    </row>
    <row r="17" spans="2:19" x14ac:dyDescent="0.25">
      <c r="B17" s="223">
        <v>7</v>
      </c>
      <c r="C17" s="209" t="s">
        <v>47</v>
      </c>
      <c r="D17" s="210" t="s">
        <v>45</v>
      </c>
      <c r="E17" s="211">
        <v>41091</v>
      </c>
      <c r="F17" s="212" t="s">
        <v>36</v>
      </c>
      <c r="G17" s="213">
        <v>41153</v>
      </c>
      <c r="H17" s="214">
        <v>70</v>
      </c>
      <c r="I17" s="215">
        <v>120</v>
      </c>
      <c r="J17" s="216">
        <v>0.9</v>
      </c>
      <c r="K17" s="217">
        <v>0</v>
      </c>
      <c r="L17" s="218" t="s">
        <v>147</v>
      </c>
      <c r="M17" s="218" t="s">
        <v>148</v>
      </c>
      <c r="N17" s="218">
        <v>1</v>
      </c>
      <c r="O17" s="218" t="s">
        <v>149</v>
      </c>
      <c r="P17" s="218" t="s">
        <v>148</v>
      </c>
      <c r="Q17" s="218" t="s">
        <v>131</v>
      </c>
      <c r="R17" s="219" t="s">
        <v>139</v>
      </c>
      <c r="S17" s="220" t="s">
        <v>150</v>
      </c>
    </row>
    <row r="18" spans="2:19" x14ac:dyDescent="0.25">
      <c r="B18" s="223">
        <v>8</v>
      </c>
      <c r="C18" s="221" t="s">
        <v>48</v>
      </c>
      <c r="D18" s="210" t="s">
        <v>49</v>
      </c>
      <c r="E18" s="211">
        <v>41091</v>
      </c>
      <c r="F18" s="212" t="s">
        <v>36</v>
      </c>
      <c r="G18" s="213">
        <v>41153</v>
      </c>
      <c r="H18" s="214">
        <v>50</v>
      </c>
      <c r="I18" s="215">
        <v>130</v>
      </c>
      <c r="J18" s="216">
        <v>1.7</v>
      </c>
      <c r="K18" s="217">
        <v>0</v>
      </c>
      <c r="L18" s="218" t="s">
        <v>128</v>
      </c>
      <c r="M18" s="218" t="s">
        <v>151</v>
      </c>
      <c r="N18" s="218" t="s">
        <v>152</v>
      </c>
      <c r="O18" s="218" t="s">
        <v>152</v>
      </c>
      <c r="P18" s="218">
        <v>-1</v>
      </c>
      <c r="Q18" s="218" t="s">
        <v>129</v>
      </c>
      <c r="R18" s="219" t="s">
        <v>138</v>
      </c>
      <c r="S18" s="220" t="s">
        <v>153</v>
      </c>
    </row>
    <row r="19" spans="2:19" x14ac:dyDescent="0.25">
      <c r="B19" s="223" t="s">
        <v>50</v>
      </c>
      <c r="C19" s="221" t="s">
        <v>51</v>
      </c>
      <c r="D19" s="210" t="s">
        <v>52</v>
      </c>
      <c r="E19" s="211">
        <v>41091</v>
      </c>
      <c r="F19" s="212" t="s">
        <v>36</v>
      </c>
      <c r="G19" s="213">
        <v>41153</v>
      </c>
      <c r="H19" s="214">
        <v>30</v>
      </c>
      <c r="I19" s="215">
        <v>60</v>
      </c>
      <c r="J19" s="216">
        <v>0.8</v>
      </c>
      <c r="K19" s="217" t="s">
        <v>154</v>
      </c>
      <c r="L19" s="218">
        <v>8</v>
      </c>
      <c r="M19" s="218" t="s">
        <v>155</v>
      </c>
      <c r="N19" s="218" t="s">
        <v>156</v>
      </c>
      <c r="O19" s="218" t="s">
        <v>157</v>
      </c>
      <c r="P19" s="218" t="s">
        <v>138</v>
      </c>
      <c r="Q19" s="218" t="s">
        <v>141</v>
      </c>
      <c r="R19" s="219" t="s">
        <v>148</v>
      </c>
      <c r="S19" s="220" t="s">
        <v>158</v>
      </c>
    </row>
    <row r="20" spans="2:19" x14ac:dyDescent="0.25">
      <c r="B20" s="223" t="s">
        <v>53</v>
      </c>
      <c r="C20" s="221" t="s">
        <v>54</v>
      </c>
      <c r="D20" s="210" t="s">
        <v>52</v>
      </c>
      <c r="E20" s="211">
        <v>41091</v>
      </c>
      <c r="F20" s="212" t="s">
        <v>36</v>
      </c>
      <c r="G20" s="213">
        <v>41153</v>
      </c>
      <c r="H20" s="214">
        <v>30</v>
      </c>
      <c r="I20" s="215">
        <v>60</v>
      </c>
      <c r="J20" s="216">
        <v>4.4000000000000004</v>
      </c>
      <c r="K20" s="217" t="s">
        <v>159</v>
      </c>
      <c r="L20" s="218" t="s">
        <v>160</v>
      </c>
      <c r="M20" s="218">
        <v>9</v>
      </c>
      <c r="N20" s="218">
        <v>6</v>
      </c>
      <c r="O20" s="218" t="s">
        <v>161</v>
      </c>
      <c r="P20" s="218" t="s">
        <v>148</v>
      </c>
      <c r="Q20" s="218" t="s">
        <v>162</v>
      </c>
      <c r="R20" s="219" t="s">
        <v>163</v>
      </c>
      <c r="S20" s="220" t="s">
        <v>152</v>
      </c>
    </row>
    <row r="21" spans="2:19" x14ac:dyDescent="0.25">
      <c r="B21" s="212">
        <v>10</v>
      </c>
      <c r="C21" s="221" t="s">
        <v>55</v>
      </c>
      <c r="D21" s="210" t="s">
        <v>52</v>
      </c>
      <c r="E21" s="211">
        <v>41091</v>
      </c>
      <c r="F21" s="212" t="s">
        <v>36</v>
      </c>
      <c r="G21" s="213">
        <v>41153</v>
      </c>
      <c r="H21" s="214">
        <v>30</v>
      </c>
      <c r="I21" s="215">
        <v>60</v>
      </c>
      <c r="J21" s="216">
        <v>-3.5</v>
      </c>
      <c r="K21" s="217" t="s">
        <v>164</v>
      </c>
      <c r="L21" s="218" t="s">
        <v>165</v>
      </c>
      <c r="M21" s="218" t="s">
        <v>166</v>
      </c>
      <c r="N21" s="218" t="s">
        <v>167</v>
      </c>
      <c r="O21" s="218" t="s">
        <v>168</v>
      </c>
      <c r="P21" s="218" t="s">
        <v>169</v>
      </c>
      <c r="Q21" s="218" t="s">
        <v>114</v>
      </c>
      <c r="R21" s="219" t="s">
        <v>141</v>
      </c>
      <c r="S21" s="220" t="s">
        <v>170</v>
      </c>
    </row>
    <row r="22" spans="2:19" x14ac:dyDescent="0.25">
      <c r="B22" s="212">
        <v>11</v>
      </c>
      <c r="C22" s="221" t="s">
        <v>56</v>
      </c>
      <c r="D22" s="210" t="s">
        <v>35</v>
      </c>
      <c r="E22" s="211">
        <v>41091</v>
      </c>
      <c r="F22" s="212" t="s">
        <v>36</v>
      </c>
      <c r="G22" s="213">
        <v>41153</v>
      </c>
      <c r="H22" s="214">
        <v>40</v>
      </c>
      <c r="I22" s="215">
        <v>130</v>
      </c>
      <c r="J22" s="216">
        <v>-5.5</v>
      </c>
      <c r="K22" s="217" t="s">
        <v>171</v>
      </c>
      <c r="L22" s="218" t="s">
        <v>172</v>
      </c>
      <c r="M22" s="218" t="s">
        <v>115</v>
      </c>
      <c r="N22" s="218" t="s">
        <v>136</v>
      </c>
      <c r="O22" s="218" t="s">
        <v>173</v>
      </c>
      <c r="P22" s="218">
        <v>-8</v>
      </c>
      <c r="Q22" s="218" t="s">
        <v>174</v>
      </c>
      <c r="R22" s="219" t="s">
        <v>133</v>
      </c>
      <c r="S22" s="220" t="s">
        <v>133</v>
      </c>
    </row>
    <row r="23" spans="2:19" ht="15.75" thickBot="1" x14ac:dyDescent="0.3">
      <c r="B23" s="212">
        <v>12</v>
      </c>
      <c r="C23" s="221" t="s">
        <v>57</v>
      </c>
      <c r="D23" s="224" t="s">
        <v>35</v>
      </c>
      <c r="E23" s="211">
        <v>41091</v>
      </c>
      <c r="F23" s="212" t="s">
        <v>36</v>
      </c>
      <c r="G23" s="213">
        <v>41153</v>
      </c>
      <c r="H23" s="214">
        <v>40</v>
      </c>
      <c r="I23" s="215">
        <v>130</v>
      </c>
      <c r="J23" s="216">
        <v>-6.7</v>
      </c>
      <c r="K23" s="217" t="s">
        <v>172</v>
      </c>
      <c r="L23" s="218" t="s">
        <v>134</v>
      </c>
      <c r="M23" s="218" t="s">
        <v>170</v>
      </c>
      <c r="N23" s="218" t="s">
        <v>130</v>
      </c>
      <c r="O23" s="218" t="s">
        <v>175</v>
      </c>
      <c r="P23" s="218" t="s">
        <v>127</v>
      </c>
      <c r="Q23" s="218" t="s">
        <v>176</v>
      </c>
      <c r="R23" s="219" t="s">
        <v>177</v>
      </c>
      <c r="S23" s="220" t="s">
        <v>139</v>
      </c>
    </row>
    <row r="24" spans="2:19" x14ac:dyDescent="0.25">
      <c r="B24" s="414">
        <v>13</v>
      </c>
      <c r="C24" s="407" t="s">
        <v>206</v>
      </c>
      <c r="D24" s="225" t="s">
        <v>52</v>
      </c>
      <c r="E24" s="226">
        <v>42677</v>
      </c>
      <c r="F24" s="199" t="s">
        <v>207</v>
      </c>
      <c r="G24" s="227">
        <v>42640</v>
      </c>
      <c r="H24" s="202">
        <v>40</v>
      </c>
      <c r="I24" s="202">
        <v>50</v>
      </c>
      <c r="J24" s="228">
        <v>-4.8</v>
      </c>
      <c r="K24" s="229">
        <v>3.5</v>
      </c>
      <c r="L24" s="230">
        <v>3.3</v>
      </c>
      <c r="M24" s="230">
        <v>3.2</v>
      </c>
      <c r="N24" s="230">
        <v>0.1</v>
      </c>
      <c r="O24" s="230">
        <v>-5.3</v>
      </c>
      <c r="P24" s="230">
        <v>-7.6</v>
      </c>
      <c r="Q24" s="230">
        <v>-4.7</v>
      </c>
      <c r="R24" s="231">
        <v>-2</v>
      </c>
      <c r="S24" s="232">
        <v>-3.3</v>
      </c>
    </row>
    <row r="25" spans="2:19" x14ac:dyDescent="0.25">
      <c r="B25" s="223">
        <v>14</v>
      </c>
      <c r="C25" s="233" t="s">
        <v>58</v>
      </c>
      <c r="D25" s="224" t="s">
        <v>35</v>
      </c>
      <c r="E25" s="234">
        <v>41287</v>
      </c>
      <c r="F25" s="212" t="s">
        <v>178</v>
      </c>
      <c r="G25" s="235">
        <v>41281</v>
      </c>
      <c r="H25" s="215">
        <v>50</v>
      </c>
      <c r="I25" s="215">
        <v>70</v>
      </c>
      <c r="J25" s="236">
        <v>-7.6</v>
      </c>
      <c r="K25" s="217">
        <v>0.3</v>
      </c>
      <c r="L25" s="218">
        <v>-1.1000000000000001</v>
      </c>
      <c r="M25" s="218">
        <v>-1.6</v>
      </c>
      <c r="N25" s="218">
        <v>-1.4</v>
      </c>
      <c r="O25" s="218">
        <v>-8.6</v>
      </c>
      <c r="P25" s="218">
        <v>-10.5</v>
      </c>
      <c r="Q25" s="218">
        <v>-6.8</v>
      </c>
      <c r="R25" s="219">
        <v>-4.8</v>
      </c>
      <c r="S25" s="220">
        <v>-3.2</v>
      </c>
    </row>
    <row r="26" spans="2:19" x14ac:dyDescent="0.25">
      <c r="B26" s="223">
        <v>15</v>
      </c>
      <c r="C26" s="233" t="s">
        <v>60</v>
      </c>
      <c r="D26" s="224" t="s">
        <v>35</v>
      </c>
      <c r="E26" s="234">
        <v>41299</v>
      </c>
      <c r="F26" s="212" t="s">
        <v>61</v>
      </c>
      <c r="G26" s="235">
        <v>41289</v>
      </c>
      <c r="H26" s="215">
        <v>40</v>
      </c>
      <c r="I26" s="215">
        <v>90</v>
      </c>
      <c r="J26" s="236">
        <v>-7.3</v>
      </c>
      <c r="K26" s="217">
        <v>-0.1</v>
      </c>
      <c r="L26" s="218">
        <v>-1.6</v>
      </c>
      <c r="M26" s="218">
        <v>-2.1</v>
      </c>
      <c r="N26" s="218">
        <v>-1.3</v>
      </c>
      <c r="O26" s="218">
        <v>-7.9</v>
      </c>
      <c r="P26" s="218">
        <v>-10.199999999999999</v>
      </c>
      <c r="Q26" s="218">
        <v>-7.1</v>
      </c>
      <c r="R26" s="219">
        <v>-5</v>
      </c>
      <c r="S26" s="220">
        <v>-2.4</v>
      </c>
    </row>
    <row r="27" spans="2:19" x14ac:dyDescent="0.25">
      <c r="B27" s="223">
        <v>16</v>
      </c>
      <c r="C27" s="233" t="s">
        <v>62</v>
      </c>
      <c r="D27" s="224" t="s">
        <v>35</v>
      </c>
      <c r="E27" s="234">
        <v>41299</v>
      </c>
      <c r="F27" s="212" t="s">
        <v>63</v>
      </c>
      <c r="G27" s="235">
        <v>41289</v>
      </c>
      <c r="H27" s="215">
        <v>50</v>
      </c>
      <c r="I27" s="215">
        <v>80</v>
      </c>
      <c r="J27" s="236">
        <v>-5.9</v>
      </c>
      <c r="K27" s="217">
        <v>0.1</v>
      </c>
      <c r="L27" s="218">
        <v>-1</v>
      </c>
      <c r="M27" s="218">
        <v>-2.2000000000000002</v>
      </c>
      <c r="N27" s="218">
        <v>-2.4</v>
      </c>
      <c r="O27" s="218">
        <v>-6.2</v>
      </c>
      <c r="P27" s="218">
        <v>-7.2</v>
      </c>
      <c r="Q27" s="218">
        <v>-5.0999999999999996</v>
      </c>
      <c r="R27" s="219">
        <v>-3.3</v>
      </c>
      <c r="S27" s="220">
        <v>-2.2000000000000002</v>
      </c>
    </row>
    <row r="28" spans="2:19" s="209" customFormat="1" x14ac:dyDescent="0.25">
      <c r="B28" s="223">
        <v>17</v>
      </c>
      <c r="C28" s="237" t="s">
        <v>64</v>
      </c>
      <c r="D28" s="238" t="s">
        <v>35</v>
      </c>
      <c r="E28" s="234">
        <v>41333</v>
      </c>
      <c r="F28" s="239" t="s">
        <v>65</v>
      </c>
      <c r="G28" s="235">
        <v>41330</v>
      </c>
      <c r="H28" s="240">
        <v>60</v>
      </c>
      <c r="I28" s="240">
        <v>70</v>
      </c>
      <c r="J28" s="236">
        <v>-5.7</v>
      </c>
      <c r="K28" s="217">
        <v>2.2999999999999998</v>
      </c>
      <c r="L28" s="218">
        <v>1.4</v>
      </c>
      <c r="M28" s="218">
        <v>-0.6</v>
      </c>
      <c r="N28" s="218">
        <v>-0.6</v>
      </c>
      <c r="O28" s="218">
        <v>-5.9</v>
      </c>
      <c r="P28" s="218">
        <v>-9.1999999999999993</v>
      </c>
      <c r="Q28" s="218">
        <v>-5.8</v>
      </c>
      <c r="R28" s="219">
        <v>-3.3</v>
      </c>
      <c r="S28" s="220">
        <v>-2.6</v>
      </c>
    </row>
    <row r="29" spans="2:19" s="209" customFormat="1" x14ac:dyDescent="0.25">
      <c r="B29" s="223">
        <v>18</v>
      </c>
      <c r="C29" s="237" t="s">
        <v>66</v>
      </c>
      <c r="D29" s="238" t="s">
        <v>35</v>
      </c>
      <c r="E29" s="234">
        <v>41333</v>
      </c>
      <c r="F29" s="239" t="s">
        <v>67</v>
      </c>
      <c r="G29" s="235">
        <v>41330</v>
      </c>
      <c r="H29" s="240">
        <v>50</v>
      </c>
      <c r="I29" s="240">
        <v>80</v>
      </c>
      <c r="J29" s="236">
        <v>-6.8</v>
      </c>
      <c r="K29" s="217">
        <v>0.3</v>
      </c>
      <c r="L29" s="218">
        <v>-1.1000000000000001</v>
      </c>
      <c r="M29" s="218">
        <v>-2.2000000000000002</v>
      </c>
      <c r="N29" s="218">
        <v>-1.4</v>
      </c>
      <c r="O29" s="218">
        <v>-7.2</v>
      </c>
      <c r="P29" s="218">
        <v>-10</v>
      </c>
      <c r="Q29" s="218">
        <v>-6.7</v>
      </c>
      <c r="R29" s="219">
        <v>-4.3</v>
      </c>
      <c r="S29" s="220">
        <v>-1.6</v>
      </c>
    </row>
    <row r="30" spans="2:19" s="209" customFormat="1" x14ac:dyDescent="0.25">
      <c r="B30" s="223">
        <v>19</v>
      </c>
      <c r="C30" s="237" t="s">
        <v>68</v>
      </c>
      <c r="D30" s="238" t="s">
        <v>35</v>
      </c>
      <c r="E30" s="234">
        <v>41501</v>
      </c>
      <c r="F30" s="239" t="s">
        <v>69</v>
      </c>
      <c r="G30" s="235">
        <v>41449</v>
      </c>
      <c r="H30" s="240">
        <v>50</v>
      </c>
      <c r="I30" s="240">
        <v>70</v>
      </c>
      <c r="J30" s="236">
        <v>-6.2</v>
      </c>
      <c r="K30" s="218">
        <v>1.5</v>
      </c>
      <c r="L30" s="218">
        <v>-0.1</v>
      </c>
      <c r="M30" s="218">
        <v>-0.7</v>
      </c>
      <c r="N30" s="218">
        <v>0.2</v>
      </c>
      <c r="O30" s="218">
        <v>-6.9</v>
      </c>
      <c r="P30" s="218">
        <v>-10.199999999999999</v>
      </c>
      <c r="Q30" s="218">
        <v>-7.2</v>
      </c>
      <c r="R30" s="219">
        <v>-4.7</v>
      </c>
      <c r="S30" s="220">
        <v>-1.5</v>
      </c>
    </row>
    <row r="31" spans="2:19" s="209" customFormat="1" x14ac:dyDescent="0.25">
      <c r="B31" s="223">
        <v>20</v>
      </c>
      <c r="C31" s="237" t="s">
        <v>70</v>
      </c>
      <c r="D31" s="238" t="s">
        <v>35</v>
      </c>
      <c r="E31" s="234">
        <v>41501</v>
      </c>
      <c r="F31" s="239" t="s">
        <v>71</v>
      </c>
      <c r="G31" s="235">
        <v>41449</v>
      </c>
      <c r="H31" s="240">
        <v>40</v>
      </c>
      <c r="I31" s="240">
        <v>80</v>
      </c>
      <c r="J31" s="236">
        <v>-6.9</v>
      </c>
      <c r="K31" s="218">
        <v>1.7</v>
      </c>
      <c r="L31" s="218">
        <v>0</v>
      </c>
      <c r="M31" s="218">
        <v>-0.9</v>
      </c>
      <c r="N31" s="218">
        <v>-0.8</v>
      </c>
      <c r="O31" s="218">
        <v>-7.9</v>
      </c>
      <c r="P31" s="218">
        <v>-9.9</v>
      </c>
      <c r="Q31" s="218">
        <v>-6.8</v>
      </c>
      <c r="R31" s="219">
        <v>-4.5999999999999996</v>
      </c>
      <c r="S31" s="220">
        <v>-2.5</v>
      </c>
    </row>
    <row r="32" spans="2:19" x14ac:dyDescent="0.25">
      <c r="B32" s="223">
        <v>21</v>
      </c>
      <c r="C32" s="237" t="s">
        <v>72</v>
      </c>
      <c r="D32" s="238" t="s">
        <v>35</v>
      </c>
      <c r="E32" s="234">
        <v>41526</v>
      </c>
      <c r="F32" s="239" t="s">
        <v>73</v>
      </c>
      <c r="G32" s="235">
        <v>41516</v>
      </c>
      <c r="H32" s="240">
        <v>50</v>
      </c>
      <c r="I32" s="240">
        <v>80</v>
      </c>
      <c r="J32" s="236">
        <v>-5.0999999999999996</v>
      </c>
      <c r="K32" s="218">
        <v>0.8</v>
      </c>
      <c r="L32" s="218">
        <v>-0.5</v>
      </c>
      <c r="M32" s="218">
        <v>-1.6</v>
      </c>
      <c r="N32" s="218">
        <v>-1</v>
      </c>
      <c r="O32" s="218">
        <v>-5</v>
      </c>
      <c r="P32" s="218">
        <v>-7.7</v>
      </c>
      <c r="Q32" s="218">
        <v>-5.2</v>
      </c>
      <c r="R32" s="219">
        <v>-3.8</v>
      </c>
      <c r="S32" s="220">
        <v>-2.9</v>
      </c>
    </row>
    <row r="33" spans="1:19" s="209" customFormat="1" x14ac:dyDescent="0.25">
      <c r="B33" s="223">
        <v>22</v>
      </c>
      <c r="C33" s="222" t="s">
        <v>74</v>
      </c>
      <c r="D33" s="224" t="s">
        <v>35</v>
      </c>
      <c r="E33" s="211">
        <v>41548</v>
      </c>
      <c r="F33" s="212" t="s">
        <v>75</v>
      </c>
      <c r="G33" s="235">
        <v>41547</v>
      </c>
      <c r="H33" s="241">
        <v>40</v>
      </c>
      <c r="I33" s="241">
        <v>50</v>
      </c>
      <c r="J33" s="236">
        <v>-6.6</v>
      </c>
      <c r="K33" s="218">
        <v>5.7</v>
      </c>
      <c r="L33" s="218">
        <v>0.9</v>
      </c>
      <c r="M33" s="218">
        <v>-0.1</v>
      </c>
      <c r="N33" s="218">
        <v>-0.1</v>
      </c>
      <c r="O33" s="218">
        <v>-8.1</v>
      </c>
      <c r="P33" s="218">
        <v>-9.1999999999999993</v>
      </c>
      <c r="Q33" s="218">
        <v>-6.6</v>
      </c>
      <c r="R33" s="219">
        <v>-4</v>
      </c>
      <c r="S33" s="220">
        <v>-2</v>
      </c>
    </row>
    <row r="34" spans="1:19" x14ac:dyDescent="0.25">
      <c r="B34" s="223">
        <v>23</v>
      </c>
      <c r="C34" s="222" t="s">
        <v>76</v>
      </c>
      <c r="D34" s="224" t="s">
        <v>35</v>
      </c>
      <c r="E34" s="211">
        <v>41548</v>
      </c>
      <c r="F34" s="212" t="s">
        <v>77</v>
      </c>
      <c r="G34" s="235">
        <v>41542</v>
      </c>
      <c r="H34" s="241">
        <v>50</v>
      </c>
      <c r="I34" s="241">
        <v>80</v>
      </c>
      <c r="J34" s="236">
        <v>-7.2</v>
      </c>
      <c r="K34" s="218">
        <v>-0.5</v>
      </c>
      <c r="L34" s="218">
        <v>-0.9</v>
      </c>
      <c r="M34" s="218">
        <v>-1.6</v>
      </c>
      <c r="N34" s="218">
        <v>-1.4</v>
      </c>
      <c r="O34" s="218">
        <v>-8.1</v>
      </c>
      <c r="P34" s="218">
        <v>-9.4</v>
      </c>
      <c r="Q34" s="218">
        <v>-6.1</v>
      </c>
      <c r="R34" s="219">
        <v>-4.4000000000000004</v>
      </c>
      <c r="S34" s="220">
        <v>-3.6</v>
      </c>
    </row>
    <row r="35" spans="1:19" s="209" customFormat="1" x14ac:dyDescent="0.25">
      <c r="B35" s="223">
        <v>24</v>
      </c>
      <c r="C35" s="222" t="s">
        <v>78</v>
      </c>
      <c r="D35" s="224" t="s">
        <v>35</v>
      </c>
      <c r="E35" s="211">
        <v>41603</v>
      </c>
      <c r="F35" s="212" t="s">
        <v>79</v>
      </c>
      <c r="G35" s="235">
        <v>41586</v>
      </c>
      <c r="H35" s="241">
        <v>50</v>
      </c>
      <c r="I35" s="241">
        <v>80</v>
      </c>
      <c r="J35" s="216">
        <v>-7</v>
      </c>
      <c r="K35" s="218">
        <v>-0.3</v>
      </c>
      <c r="L35" s="218">
        <v>-2</v>
      </c>
      <c r="M35" s="218">
        <v>-2.6</v>
      </c>
      <c r="N35" s="218">
        <v>-0.9</v>
      </c>
      <c r="O35" s="218">
        <v>-7.3</v>
      </c>
      <c r="P35" s="218">
        <v>-11.1</v>
      </c>
      <c r="Q35" s="218">
        <v>-7.7</v>
      </c>
      <c r="R35" s="219">
        <v>-6.1</v>
      </c>
      <c r="S35" s="220">
        <v>-4.3</v>
      </c>
    </row>
    <row r="36" spans="1:19" s="209" customFormat="1" x14ac:dyDescent="0.25">
      <c r="B36" s="223">
        <v>25</v>
      </c>
      <c r="C36" s="222" t="s">
        <v>80</v>
      </c>
      <c r="D36" s="224" t="s">
        <v>35</v>
      </c>
      <c r="E36" s="211">
        <v>41652</v>
      </c>
      <c r="F36" s="212" t="s">
        <v>81</v>
      </c>
      <c r="G36" s="235">
        <v>41626</v>
      </c>
      <c r="H36" s="241">
        <v>40</v>
      </c>
      <c r="I36" s="241">
        <v>80</v>
      </c>
      <c r="J36" s="216">
        <v>-5.9</v>
      </c>
      <c r="K36" s="218">
        <v>2.4</v>
      </c>
      <c r="L36" s="218">
        <v>0.4</v>
      </c>
      <c r="M36" s="218">
        <v>-0.8</v>
      </c>
      <c r="N36" s="218">
        <v>-1.5</v>
      </c>
      <c r="O36" s="218">
        <v>-6.2</v>
      </c>
      <c r="P36" s="218">
        <v>-7.9</v>
      </c>
      <c r="Q36" s="218">
        <v>-4.9000000000000004</v>
      </c>
      <c r="R36" s="219">
        <v>-3.2</v>
      </c>
      <c r="S36" s="220">
        <v>1.1000000000000001</v>
      </c>
    </row>
    <row r="37" spans="1:19" s="209" customFormat="1" x14ac:dyDescent="0.25">
      <c r="B37" s="223">
        <v>26</v>
      </c>
      <c r="C37" s="222" t="s">
        <v>82</v>
      </c>
      <c r="D37" s="242" t="s">
        <v>35</v>
      </c>
      <c r="E37" s="243">
        <v>42125</v>
      </c>
      <c r="F37" s="223" t="s">
        <v>219</v>
      </c>
      <c r="G37" s="244">
        <v>42104</v>
      </c>
      <c r="H37" s="245">
        <v>50</v>
      </c>
      <c r="I37" s="245">
        <v>80</v>
      </c>
      <c r="J37" s="246">
        <v>-5.2</v>
      </c>
      <c r="K37" s="247">
        <v>-1.8</v>
      </c>
      <c r="L37" s="247">
        <v>-2</v>
      </c>
      <c r="M37" s="247">
        <v>-2.1</v>
      </c>
      <c r="N37" s="247">
        <v>-1.1000000000000001</v>
      </c>
      <c r="O37" s="247">
        <v>-5.3</v>
      </c>
      <c r="P37" s="247">
        <v>-7</v>
      </c>
      <c r="Q37" s="247">
        <v>-6.3</v>
      </c>
      <c r="R37" s="248">
        <v>-5.8</v>
      </c>
      <c r="S37" s="249">
        <v>-4</v>
      </c>
    </row>
    <row r="38" spans="1:19" s="209" customFormat="1" x14ac:dyDescent="0.25">
      <c r="B38" s="223">
        <v>27</v>
      </c>
      <c r="C38" s="222" t="s">
        <v>83</v>
      </c>
      <c r="D38" s="242" t="s">
        <v>52</v>
      </c>
      <c r="E38" s="243">
        <v>41673</v>
      </c>
      <c r="F38" s="212" t="s">
        <v>84</v>
      </c>
      <c r="G38" s="235">
        <v>41668</v>
      </c>
      <c r="H38" s="241">
        <v>40</v>
      </c>
      <c r="I38" s="250">
        <v>50</v>
      </c>
      <c r="J38" s="216">
        <v>-2.7</v>
      </c>
      <c r="K38" s="217">
        <v>5.6</v>
      </c>
      <c r="L38" s="218">
        <v>4.0999999999999996</v>
      </c>
      <c r="M38" s="218">
        <v>3.6</v>
      </c>
      <c r="N38" s="218">
        <v>0.8</v>
      </c>
      <c r="O38" s="218">
        <v>-2.7</v>
      </c>
      <c r="P38" s="218">
        <v>-4.9000000000000004</v>
      </c>
      <c r="Q38" s="218">
        <v>-3.6</v>
      </c>
      <c r="R38" s="219">
        <v>-2.1</v>
      </c>
      <c r="S38" s="251">
        <v>-1.3</v>
      </c>
    </row>
    <row r="39" spans="1:19" s="209" customFormat="1" x14ac:dyDescent="0.25">
      <c r="A39" s="252"/>
      <c r="B39" s="223">
        <v>28</v>
      </c>
      <c r="C39" s="222" t="s">
        <v>85</v>
      </c>
      <c r="D39" s="242" t="s">
        <v>35</v>
      </c>
      <c r="E39" s="243">
        <v>42044</v>
      </c>
      <c r="F39" s="212" t="s">
        <v>86</v>
      </c>
      <c r="G39" s="235">
        <v>41711</v>
      </c>
      <c r="H39" s="241">
        <v>50</v>
      </c>
      <c r="I39" s="241">
        <v>60</v>
      </c>
      <c r="J39" s="246">
        <v>-3.4</v>
      </c>
      <c r="K39" s="218">
        <v>4.2</v>
      </c>
      <c r="L39" s="218">
        <v>1.2</v>
      </c>
      <c r="M39" s="218">
        <v>0.4</v>
      </c>
      <c r="N39" s="218">
        <v>-0.8</v>
      </c>
      <c r="O39" s="218">
        <v>-3.7</v>
      </c>
      <c r="P39" s="218">
        <v>-4.0999999999999996</v>
      </c>
      <c r="Q39" s="218">
        <v>-3.6</v>
      </c>
      <c r="R39" s="219">
        <v>-2.5</v>
      </c>
      <c r="S39" s="220">
        <v>-1.18</v>
      </c>
    </row>
    <row r="40" spans="1:19" s="209" customFormat="1" x14ac:dyDescent="0.25">
      <c r="A40" s="252"/>
      <c r="B40" s="223">
        <v>29</v>
      </c>
      <c r="C40" s="222" t="s">
        <v>87</v>
      </c>
      <c r="D40" s="242" t="s">
        <v>35</v>
      </c>
      <c r="E40" s="243">
        <v>42044</v>
      </c>
      <c r="F40" s="212" t="s">
        <v>88</v>
      </c>
      <c r="G40" s="235">
        <v>42038</v>
      </c>
      <c r="H40" s="241">
        <v>40</v>
      </c>
      <c r="I40" s="241">
        <v>60</v>
      </c>
      <c r="J40" s="246">
        <v>-5.7</v>
      </c>
      <c r="K40" s="247">
        <v>4.3</v>
      </c>
      <c r="L40" s="247">
        <v>2.5</v>
      </c>
      <c r="M40" s="247">
        <v>1.6</v>
      </c>
      <c r="N40" s="247">
        <v>-0.4</v>
      </c>
      <c r="O40" s="247">
        <v>-6.9</v>
      </c>
      <c r="P40" s="247">
        <v>-7.6</v>
      </c>
      <c r="Q40" s="247">
        <v>-4.0999999999999996</v>
      </c>
      <c r="R40" s="248">
        <v>-0.4</v>
      </c>
      <c r="S40" s="249">
        <v>-4</v>
      </c>
    </row>
    <row r="41" spans="1:19" s="209" customFormat="1" x14ac:dyDescent="0.25">
      <c r="A41" s="252"/>
      <c r="B41" s="223">
        <v>30</v>
      </c>
      <c r="C41" s="222" t="s">
        <v>89</v>
      </c>
      <c r="D41" s="242" t="s">
        <v>52</v>
      </c>
      <c r="E41" s="243">
        <v>42097</v>
      </c>
      <c r="F41" s="223" t="s">
        <v>90</v>
      </c>
      <c r="G41" s="244">
        <v>42088</v>
      </c>
      <c r="H41" s="241">
        <v>40</v>
      </c>
      <c r="I41" s="241">
        <v>50</v>
      </c>
      <c r="J41" s="246">
        <v>-2</v>
      </c>
      <c r="K41" s="247">
        <v>2.9</v>
      </c>
      <c r="L41" s="247">
        <v>3.3</v>
      </c>
      <c r="M41" s="247">
        <v>3.9</v>
      </c>
      <c r="N41" s="247">
        <v>1.4</v>
      </c>
      <c r="O41" s="247">
        <v>-2.1</v>
      </c>
      <c r="P41" s="247">
        <v>-3.2</v>
      </c>
      <c r="Q41" s="247">
        <v>-3.4</v>
      </c>
      <c r="R41" s="248">
        <v>-1.1000000000000001</v>
      </c>
      <c r="S41" s="249">
        <v>0.7</v>
      </c>
    </row>
    <row r="42" spans="1:19" s="209" customFormat="1" x14ac:dyDescent="0.25">
      <c r="A42" s="252"/>
      <c r="B42" s="223">
        <v>31</v>
      </c>
      <c r="C42" s="222" t="s">
        <v>91</v>
      </c>
      <c r="D42" s="242" t="s">
        <v>35</v>
      </c>
      <c r="E42" s="243">
        <v>42097</v>
      </c>
      <c r="F42" s="212" t="s">
        <v>92</v>
      </c>
      <c r="G42" s="235">
        <v>42040</v>
      </c>
      <c r="H42" s="241">
        <v>50</v>
      </c>
      <c r="I42" s="241">
        <v>50</v>
      </c>
      <c r="J42" s="246">
        <v>-6.3</v>
      </c>
      <c r="K42" s="247">
        <v>0.6</v>
      </c>
      <c r="L42" s="247">
        <v>-0.3</v>
      </c>
      <c r="M42" s="247">
        <v>-0.9</v>
      </c>
      <c r="N42" s="247">
        <v>-1.4</v>
      </c>
      <c r="O42" s="247">
        <v>-6.9</v>
      </c>
      <c r="P42" s="247">
        <v>-8</v>
      </c>
      <c r="Q42" s="247">
        <v>-5.5</v>
      </c>
      <c r="R42" s="248">
        <v>-4.7</v>
      </c>
      <c r="S42" s="249">
        <v>-1.1000000000000001</v>
      </c>
    </row>
    <row r="43" spans="1:19" s="209" customFormat="1" x14ac:dyDescent="0.25">
      <c r="A43" s="252"/>
      <c r="B43" s="223">
        <v>32</v>
      </c>
      <c r="C43" s="222" t="s">
        <v>93</v>
      </c>
      <c r="D43" s="242" t="s">
        <v>35</v>
      </c>
      <c r="E43" s="243">
        <v>42677</v>
      </c>
      <c r="F43" s="212" t="s">
        <v>203</v>
      </c>
      <c r="G43" s="235">
        <v>42398</v>
      </c>
      <c r="H43" s="241">
        <v>50</v>
      </c>
      <c r="I43" s="241">
        <v>70</v>
      </c>
      <c r="J43" s="246">
        <v>-4.0999999999999996</v>
      </c>
      <c r="K43" s="247">
        <v>-1.4</v>
      </c>
      <c r="L43" s="247">
        <v>-2</v>
      </c>
      <c r="M43" s="247">
        <v>-1.2</v>
      </c>
      <c r="N43" s="247">
        <v>-1</v>
      </c>
      <c r="O43" s="247">
        <v>-4.0999999999999996</v>
      </c>
      <c r="P43" s="247">
        <v>-5.6</v>
      </c>
      <c r="Q43" s="247">
        <v>-4.0999999999999996</v>
      </c>
      <c r="R43" s="248">
        <v>-3.9</v>
      </c>
      <c r="S43" s="249">
        <v>-2.7</v>
      </c>
    </row>
    <row r="44" spans="1:19" s="209" customFormat="1" x14ac:dyDescent="0.25">
      <c r="A44" s="252"/>
      <c r="B44" s="223">
        <v>33</v>
      </c>
      <c r="C44" s="222" t="s">
        <v>94</v>
      </c>
      <c r="D44" s="242" t="s">
        <v>35</v>
      </c>
      <c r="E44" s="243">
        <v>42125</v>
      </c>
      <c r="F44" s="223" t="s">
        <v>95</v>
      </c>
      <c r="G44" s="244">
        <v>42102</v>
      </c>
      <c r="H44" s="245">
        <v>50</v>
      </c>
      <c r="I44" s="245">
        <v>60</v>
      </c>
      <c r="J44" s="246">
        <v>-5.3</v>
      </c>
      <c r="K44" s="247">
        <v>-1</v>
      </c>
      <c r="L44" s="247">
        <v>-2.1</v>
      </c>
      <c r="M44" s="247">
        <v>-1.9</v>
      </c>
      <c r="N44" s="247">
        <v>-1.5</v>
      </c>
      <c r="O44" s="247">
        <v>-5.3</v>
      </c>
      <c r="P44" s="247">
        <v>-7</v>
      </c>
      <c r="Q44" s="247">
        <v>-5.4</v>
      </c>
      <c r="R44" s="248">
        <v>-5.4</v>
      </c>
      <c r="S44" s="249">
        <v>-3.2</v>
      </c>
    </row>
    <row r="45" spans="1:19" s="209" customFormat="1" x14ac:dyDescent="0.25">
      <c r="A45" s="252"/>
      <c r="B45" s="223">
        <v>34</v>
      </c>
      <c r="C45" s="222" t="s">
        <v>195</v>
      </c>
      <c r="D45" s="242" t="s">
        <v>35</v>
      </c>
      <c r="E45" s="243">
        <v>42395</v>
      </c>
      <c r="F45" s="212" t="s">
        <v>197</v>
      </c>
      <c r="G45" s="235">
        <v>42228</v>
      </c>
      <c r="H45" s="241">
        <v>70</v>
      </c>
      <c r="I45" s="241">
        <v>90</v>
      </c>
      <c r="J45" s="246">
        <v>-6.2</v>
      </c>
      <c r="K45" s="247">
        <v>-1.6</v>
      </c>
      <c r="L45" s="247">
        <v>-1.9</v>
      </c>
      <c r="M45" s="247">
        <v>-2.1</v>
      </c>
      <c r="N45" s="247">
        <v>1.1000000000000001</v>
      </c>
      <c r="O45" s="247">
        <v>-7.8</v>
      </c>
      <c r="P45" s="247">
        <v>-8.5</v>
      </c>
      <c r="Q45" s="247">
        <v>-8.3000000000000007</v>
      </c>
      <c r="R45" s="248">
        <v>-7.2</v>
      </c>
      <c r="S45" s="249">
        <v>-10.6</v>
      </c>
    </row>
    <row r="46" spans="1:19" s="209" customFormat="1" x14ac:dyDescent="0.25">
      <c r="A46" s="252"/>
      <c r="B46" s="223">
        <v>35</v>
      </c>
      <c r="C46" s="222" t="s">
        <v>196</v>
      </c>
      <c r="D46" s="242" t="s">
        <v>35</v>
      </c>
      <c r="E46" s="243">
        <v>42436</v>
      </c>
      <c r="F46" s="223" t="s">
        <v>198</v>
      </c>
      <c r="G46" s="374">
        <v>42395</v>
      </c>
      <c r="H46" s="245">
        <v>50</v>
      </c>
      <c r="I46" s="245">
        <v>60</v>
      </c>
      <c r="J46" s="246">
        <v>-4</v>
      </c>
      <c r="K46" s="247">
        <v>2.8</v>
      </c>
      <c r="L46" s="247">
        <v>0.7</v>
      </c>
      <c r="M46" s="247">
        <v>-0.3</v>
      </c>
      <c r="N46" s="247">
        <v>-0.1</v>
      </c>
      <c r="O46" s="247">
        <v>-4.9000000000000004</v>
      </c>
      <c r="P46" s="247">
        <v>-4.5</v>
      </c>
      <c r="Q46" s="247">
        <v>-2.8</v>
      </c>
      <c r="R46" s="248">
        <v>-2.2999999999999998</v>
      </c>
      <c r="S46" s="249">
        <v>7.4</v>
      </c>
    </row>
    <row r="47" spans="1:19" s="209" customFormat="1" x14ac:dyDescent="0.25">
      <c r="A47" s="408"/>
      <c r="B47" s="223">
        <v>36</v>
      </c>
      <c r="C47" s="410" t="s">
        <v>200</v>
      </c>
      <c r="D47" s="242" t="s">
        <v>35</v>
      </c>
      <c r="E47" s="243">
        <v>42677</v>
      </c>
      <c r="F47" s="382" t="s">
        <v>209</v>
      </c>
      <c r="G47" s="235">
        <v>42443</v>
      </c>
      <c r="H47" s="241">
        <v>40</v>
      </c>
      <c r="I47" s="241">
        <v>50</v>
      </c>
      <c r="J47" s="246">
        <v>-4.5999999999999996</v>
      </c>
      <c r="K47" s="247">
        <v>-0.2</v>
      </c>
      <c r="L47" s="247">
        <v>-1</v>
      </c>
      <c r="M47" s="247">
        <v>-0.2</v>
      </c>
      <c r="N47" s="247">
        <v>-0.3</v>
      </c>
      <c r="O47" s="247">
        <v>-4.5999999999999996</v>
      </c>
      <c r="P47" s="247">
        <v>-6.8</v>
      </c>
      <c r="Q47" s="247">
        <v>-5.5</v>
      </c>
      <c r="R47" s="248">
        <v>-4.8</v>
      </c>
      <c r="S47" s="249">
        <v>-1.1000000000000001</v>
      </c>
    </row>
    <row r="48" spans="1:19" s="209" customFormat="1" x14ac:dyDescent="0.25">
      <c r="A48" s="252"/>
      <c r="B48" s="223">
        <v>37</v>
      </c>
      <c r="C48" s="405" t="s">
        <v>202</v>
      </c>
      <c r="D48" s="406" t="s">
        <v>35</v>
      </c>
      <c r="E48" s="243">
        <v>42436</v>
      </c>
      <c r="F48" s="382" t="s">
        <v>201</v>
      </c>
      <c r="G48" s="374">
        <v>42349</v>
      </c>
      <c r="H48" s="245">
        <v>50</v>
      </c>
      <c r="I48" s="245">
        <v>60</v>
      </c>
      <c r="J48" s="246">
        <v>-3.9</v>
      </c>
      <c r="K48" s="247">
        <v>0.9</v>
      </c>
      <c r="L48" s="247">
        <v>0</v>
      </c>
      <c r="M48" s="247">
        <v>-0.6</v>
      </c>
      <c r="N48" s="247">
        <v>0.5</v>
      </c>
      <c r="O48" s="247">
        <v>-4.0999999999999996</v>
      </c>
      <c r="P48" s="247">
        <v>-5.4</v>
      </c>
      <c r="Q48" s="247">
        <v>-4.5</v>
      </c>
      <c r="R48" s="248">
        <v>4</v>
      </c>
      <c r="S48" s="249">
        <v>-1.9</v>
      </c>
    </row>
    <row r="49" spans="1:30" s="209" customFormat="1" x14ac:dyDescent="0.25">
      <c r="A49" s="252"/>
      <c r="B49" s="223">
        <v>38</v>
      </c>
      <c r="C49" s="222" t="s">
        <v>204</v>
      </c>
      <c r="D49" s="242" t="s">
        <v>35</v>
      </c>
      <c r="E49" s="243">
        <v>42677</v>
      </c>
      <c r="F49" s="223" t="s">
        <v>210</v>
      </c>
      <c r="G49" s="374">
        <v>42549</v>
      </c>
      <c r="H49" s="245">
        <v>50</v>
      </c>
      <c r="I49" s="245">
        <v>60</v>
      </c>
      <c r="J49" s="246">
        <v>-4.76</v>
      </c>
      <c r="K49" s="247">
        <v>1.4</v>
      </c>
      <c r="L49" s="247">
        <v>0.9</v>
      </c>
      <c r="M49" s="247">
        <v>0.3</v>
      </c>
      <c r="N49" s="247">
        <v>-0.5</v>
      </c>
      <c r="O49" s="247">
        <v>-4.8</v>
      </c>
      <c r="P49" s="247">
        <v>-7.4</v>
      </c>
      <c r="Q49" s="247">
        <v>-4.8</v>
      </c>
      <c r="R49" s="248">
        <v>-3.5</v>
      </c>
      <c r="S49" s="249">
        <v>-0.15</v>
      </c>
    </row>
    <row r="50" spans="1:30" s="209" customFormat="1" x14ac:dyDescent="0.25">
      <c r="A50" s="252"/>
      <c r="B50" s="223">
        <v>39</v>
      </c>
      <c r="C50" s="222" t="s">
        <v>205</v>
      </c>
      <c r="D50" s="242" t="s">
        <v>35</v>
      </c>
      <c r="E50" s="243">
        <v>42677</v>
      </c>
      <c r="F50" s="223" t="s">
        <v>208</v>
      </c>
      <c r="G50" s="374">
        <v>42551</v>
      </c>
      <c r="H50" s="245">
        <v>50</v>
      </c>
      <c r="I50" s="245">
        <v>50</v>
      </c>
      <c r="J50" s="246">
        <v>-7.4</v>
      </c>
      <c r="K50" s="247">
        <v>-0.4</v>
      </c>
      <c r="L50" s="247">
        <v>-1.6</v>
      </c>
      <c r="M50" s="247">
        <v>-1.5</v>
      </c>
      <c r="N50" s="247">
        <v>-1.6</v>
      </c>
      <c r="O50" s="247">
        <v>-8.1</v>
      </c>
      <c r="P50" s="247">
        <v>-9.9</v>
      </c>
      <c r="Q50" s="247">
        <v>-6.9</v>
      </c>
      <c r="R50" s="248">
        <v>-5.3</v>
      </c>
      <c r="S50" s="249">
        <v>-1.6</v>
      </c>
    </row>
    <row r="51" spans="1:30" s="209" customFormat="1" x14ac:dyDescent="0.25">
      <c r="A51" s="252"/>
      <c r="B51" s="66">
        <v>40</v>
      </c>
      <c r="C51" s="65" t="s">
        <v>211</v>
      </c>
      <c r="D51" s="93" t="s">
        <v>35</v>
      </c>
      <c r="E51" s="388">
        <v>42895</v>
      </c>
      <c r="F51" s="98" t="s">
        <v>212</v>
      </c>
      <c r="G51" s="395">
        <v>42713</v>
      </c>
      <c r="H51" s="156">
        <v>50</v>
      </c>
      <c r="I51" s="156">
        <v>70</v>
      </c>
      <c r="J51" s="246">
        <v>-7.2</v>
      </c>
      <c r="K51" s="247">
        <v>-0.1</v>
      </c>
      <c r="L51" s="247">
        <v>-1.9</v>
      </c>
      <c r="M51" s="247">
        <v>-2.9</v>
      </c>
      <c r="N51" s="247">
        <v>-0.8</v>
      </c>
      <c r="O51" s="247">
        <v>-7.9</v>
      </c>
      <c r="P51" s="247">
        <v>-10.6</v>
      </c>
      <c r="Q51" s="247">
        <v>-7.7</v>
      </c>
      <c r="R51" s="248">
        <v>-5.5</v>
      </c>
      <c r="S51" s="249">
        <v>-3.7</v>
      </c>
    </row>
    <row r="52" spans="1:30" s="209" customFormat="1" x14ac:dyDescent="0.25">
      <c r="A52" s="252"/>
      <c r="B52" s="223">
        <v>41</v>
      </c>
      <c r="C52" s="65" t="s">
        <v>213</v>
      </c>
      <c r="D52" s="93" t="s">
        <v>35</v>
      </c>
      <c r="E52" s="388">
        <v>42895</v>
      </c>
      <c r="F52" s="98" t="s">
        <v>214</v>
      </c>
      <c r="G52" s="395">
        <v>42836</v>
      </c>
      <c r="H52" s="156">
        <v>40</v>
      </c>
      <c r="I52" s="156">
        <v>50</v>
      </c>
      <c r="J52" s="246">
        <v>-5.0999999999999996</v>
      </c>
      <c r="K52" s="247">
        <v>0.6</v>
      </c>
      <c r="L52" s="247">
        <v>-0.3</v>
      </c>
      <c r="M52" s="247">
        <v>0.3</v>
      </c>
      <c r="N52" s="247">
        <v>-0.9</v>
      </c>
      <c r="O52" s="247">
        <v>-5.6</v>
      </c>
      <c r="P52" s="247">
        <v>-6.6</v>
      </c>
      <c r="Q52" s="247">
        <v>-4.5</v>
      </c>
      <c r="R52" s="247">
        <v>-3.3</v>
      </c>
      <c r="S52" s="249">
        <v>-2.6</v>
      </c>
    </row>
    <row r="53" spans="1:30" s="209" customFormat="1" ht="15.75" thickBot="1" x14ac:dyDescent="0.3">
      <c r="A53" s="252"/>
      <c r="B53" s="413">
        <v>42</v>
      </c>
      <c r="C53" s="379" t="s">
        <v>215</v>
      </c>
      <c r="D53" s="380" t="s">
        <v>35</v>
      </c>
      <c r="E53" s="390">
        <v>42895</v>
      </c>
      <c r="F53" s="384" t="s">
        <v>216</v>
      </c>
      <c r="G53" s="397">
        <v>42807</v>
      </c>
      <c r="H53" s="255">
        <v>90</v>
      </c>
      <c r="I53" s="255">
        <v>110</v>
      </c>
      <c r="J53" s="256">
        <v>-5.9</v>
      </c>
      <c r="K53" s="257">
        <v>-0.8</v>
      </c>
      <c r="L53" s="257">
        <v>1</v>
      </c>
      <c r="M53" s="257">
        <v>0</v>
      </c>
      <c r="N53" s="257">
        <v>-1.2</v>
      </c>
      <c r="O53" s="257">
        <v>-7</v>
      </c>
      <c r="P53" s="257">
        <v>-6.3</v>
      </c>
      <c r="Q53" s="257">
        <v>-5.9</v>
      </c>
      <c r="R53" s="258">
        <v>-4.9000000000000004</v>
      </c>
      <c r="S53" s="259">
        <v>-3.9</v>
      </c>
    </row>
    <row r="54" spans="1:30" x14ac:dyDescent="0.25">
      <c r="B54" s="260"/>
      <c r="C54" s="222"/>
      <c r="D54" s="261"/>
      <c r="E54" s="262"/>
      <c r="F54" s="263"/>
      <c r="G54" s="262"/>
      <c r="H54" s="264"/>
      <c r="I54" s="264"/>
      <c r="J54" s="264"/>
      <c r="K54" s="263"/>
      <c r="L54" s="265"/>
      <c r="M54" s="265"/>
      <c r="N54" s="265"/>
      <c r="O54" s="265"/>
      <c r="P54" s="265"/>
      <c r="Q54" s="265"/>
      <c r="R54" s="265"/>
      <c r="S54" s="265"/>
    </row>
    <row r="55" spans="1:30" ht="15.75" thickBot="1" x14ac:dyDescent="0.3">
      <c r="E55" s="174"/>
      <c r="F55" s="174"/>
      <c r="G55" s="174"/>
    </row>
    <row r="56" spans="1:30" x14ac:dyDescent="0.25">
      <c r="B56" s="175" t="s">
        <v>96</v>
      </c>
      <c r="C56" s="176"/>
      <c r="D56" s="266" t="s">
        <v>4</v>
      </c>
      <c r="E56" s="267" t="s">
        <v>5</v>
      </c>
      <c r="F56" s="180"/>
      <c r="G56" s="268"/>
      <c r="H56" s="422" t="s">
        <v>6</v>
      </c>
      <c r="I56" s="427"/>
      <c r="J56" s="181" t="s">
        <v>108</v>
      </c>
      <c r="K56" s="424" t="s">
        <v>109</v>
      </c>
      <c r="L56" s="425"/>
      <c r="M56" s="425"/>
      <c r="N56" s="425"/>
      <c r="O56" s="425"/>
      <c r="P56" s="425"/>
      <c r="Q56" s="425"/>
      <c r="R56" s="426"/>
      <c r="S56" s="182" t="s">
        <v>9</v>
      </c>
    </row>
    <row r="57" spans="1:30" ht="16.5" thickBot="1" x14ac:dyDescent="0.3">
      <c r="B57" s="269" t="s">
        <v>13</v>
      </c>
      <c r="C57" s="270" t="s">
        <v>14</v>
      </c>
      <c r="D57" s="271"/>
      <c r="E57" s="272" t="s">
        <v>110</v>
      </c>
      <c r="F57" s="273" t="s">
        <v>15</v>
      </c>
      <c r="G57" s="274" t="s">
        <v>16</v>
      </c>
      <c r="H57" s="275" t="s">
        <v>17</v>
      </c>
      <c r="I57" s="276" t="s">
        <v>18</v>
      </c>
      <c r="J57" s="190"/>
      <c r="K57" s="277" t="s">
        <v>22</v>
      </c>
      <c r="L57" s="278" t="s">
        <v>23</v>
      </c>
      <c r="M57" s="278" t="s">
        <v>24</v>
      </c>
      <c r="N57" s="278" t="s">
        <v>25</v>
      </c>
      <c r="O57" s="278" t="s">
        <v>26</v>
      </c>
      <c r="P57" s="278" t="s">
        <v>27</v>
      </c>
      <c r="Q57" s="278" t="s">
        <v>28</v>
      </c>
      <c r="R57" s="278" t="s">
        <v>29</v>
      </c>
      <c r="S57" s="194" t="s">
        <v>30</v>
      </c>
      <c r="AD57" s="375"/>
    </row>
    <row r="58" spans="1:30" x14ac:dyDescent="0.25">
      <c r="B58" s="376">
        <v>0</v>
      </c>
      <c r="C58" s="196" t="s">
        <v>34</v>
      </c>
      <c r="D58" s="197" t="s">
        <v>35</v>
      </c>
      <c r="E58" s="279">
        <v>41091</v>
      </c>
      <c r="F58" s="280" t="s">
        <v>36</v>
      </c>
      <c r="G58" s="281">
        <v>41153</v>
      </c>
      <c r="H58" s="282">
        <v>30</v>
      </c>
      <c r="I58" s="283">
        <v>100</v>
      </c>
      <c r="J58" s="230">
        <v>0</v>
      </c>
      <c r="K58" s="204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05">
        <v>0</v>
      </c>
      <c r="R58" s="206">
        <v>0</v>
      </c>
      <c r="S58" s="207">
        <v>0</v>
      </c>
    </row>
    <row r="59" spans="1:30" x14ac:dyDescent="0.25">
      <c r="B59" s="377">
        <v>1</v>
      </c>
      <c r="C59" s="209" t="s">
        <v>37</v>
      </c>
      <c r="D59" s="210" t="s">
        <v>35</v>
      </c>
      <c r="E59" s="284">
        <v>41091</v>
      </c>
      <c r="F59" s="285" t="s">
        <v>36</v>
      </c>
      <c r="G59" s="286">
        <v>41153</v>
      </c>
      <c r="H59" s="287">
        <v>70</v>
      </c>
      <c r="I59" s="288">
        <v>100</v>
      </c>
      <c r="J59" s="218">
        <v>-4.5</v>
      </c>
      <c r="K59" s="217">
        <v>1.2</v>
      </c>
      <c r="L59" s="218">
        <v>1.2</v>
      </c>
      <c r="M59" s="218">
        <v>1.4</v>
      </c>
      <c r="N59" s="218">
        <v>-1.7</v>
      </c>
      <c r="O59" s="218">
        <v>-7.2</v>
      </c>
      <c r="P59" s="218">
        <v>-5.6</v>
      </c>
      <c r="Q59" s="218">
        <v>-4.2</v>
      </c>
      <c r="R59" s="219">
        <v>-3.1</v>
      </c>
      <c r="S59" s="220">
        <v>0.2</v>
      </c>
    </row>
    <row r="60" spans="1:30" x14ac:dyDescent="0.25">
      <c r="B60" s="377">
        <v>2</v>
      </c>
      <c r="C60" s="209" t="s">
        <v>38</v>
      </c>
      <c r="D60" s="210" t="s">
        <v>35</v>
      </c>
      <c r="E60" s="284">
        <v>41091</v>
      </c>
      <c r="F60" s="285" t="s">
        <v>36</v>
      </c>
      <c r="G60" s="286">
        <v>41153</v>
      </c>
      <c r="H60" s="287">
        <v>70</v>
      </c>
      <c r="I60" s="288">
        <v>100</v>
      </c>
      <c r="J60" s="218">
        <v>-7</v>
      </c>
      <c r="K60" s="217">
        <v>0.3</v>
      </c>
      <c r="L60" s="218">
        <v>-0.6</v>
      </c>
      <c r="M60" s="218">
        <v>-1.9</v>
      </c>
      <c r="N60" s="218">
        <v>-6.8</v>
      </c>
      <c r="O60" s="218">
        <v>-7.6</v>
      </c>
      <c r="P60" s="218">
        <v>-7.1</v>
      </c>
      <c r="Q60" s="218">
        <v>-5.5</v>
      </c>
      <c r="R60" s="219">
        <v>-4.5</v>
      </c>
      <c r="S60" s="220">
        <v>4.7</v>
      </c>
    </row>
    <row r="61" spans="1:30" x14ac:dyDescent="0.25">
      <c r="B61" s="377">
        <v>3</v>
      </c>
      <c r="C61" s="209" t="s">
        <v>39</v>
      </c>
      <c r="D61" s="210" t="s">
        <v>35</v>
      </c>
      <c r="E61" s="284">
        <v>41091</v>
      </c>
      <c r="F61" s="285" t="s">
        <v>36</v>
      </c>
      <c r="G61" s="286">
        <v>41153</v>
      </c>
      <c r="H61" s="287">
        <v>70</v>
      </c>
      <c r="I61" s="288">
        <v>100</v>
      </c>
      <c r="J61" s="218">
        <v>-6.7</v>
      </c>
      <c r="K61" s="217">
        <v>1.5</v>
      </c>
      <c r="L61" s="218">
        <v>-0.2</v>
      </c>
      <c r="M61" s="218">
        <v>-2.4</v>
      </c>
      <c r="N61" s="218">
        <v>-7.3</v>
      </c>
      <c r="O61" s="218">
        <v>-6.9</v>
      </c>
      <c r="P61" s="218">
        <v>-6.9</v>
      </c>
      <c r="Q61" s="218">
        <v>-4.9000000000000004</v>
      </c>
      <c r="R61" s="219">
        <v>-4.4000000000000004</v>
      </c>
      <c r="S61" s="220">
        <v>-0.8</v>
      </c>
    </row>
    <row r="62" spans="1:30" x14ac:dyDescent="0.25">
      <c r="B62" s="212" t="s">
        <v>40</v>
      </c>
      <c r="C62" s="221" t="s">
        <v>41</v>
      </c>
      <c r="D62" s="210" t="s">
        <v>35</v>
      </c>
      <c r="E62" s="211">
        <v>41091</v>
      </c>
      <c r="F62" s="289" t="s">
        <v>36</v>
      </c>
      <c r="G62" s="286">
        <v>41153</v>
      </c>
      <c r="H62" s="287">
        <v>40</v>
      </c>
      <c r="I62" s="288">
        <v>80</v>
      </c>
      <c r="J62" s="218">
        <v>0</v>
      </c>
      <c r="K62" s="217">
        <v>0</v>
      </c>
      <c r="L62" s="218">
        <v>0</v>
      </c>
      <c r="M62" s="218">
        <v>0</v>
      </c>
      <c r="N62" s="218">
        <v>0</v>
      </c>
      <c r="O62" s="218">
        <v>0</v>
      </c>
      <c r="P62" s="218">
        <v>0</v>
      </c>
      <c r="Q62" s="218">
        <v>0</v>
      </c>
      <c r="R62" s="219">
        <v>0</v>
      </c>
      <c r="S62" s="220">
        <v>0</v>
      </c>
    </row>
    <row r="63" spans="1:30" x14ac:dyDescent="0.25">
      <c r="B63" s="212" t="s">
        <v>42</v>
      </c>
      <c r="C63" s="222" t="s">
        <v>43</v>
      </c>
      <c r="D63" s="210" t="s">
        <v>35</v>
      </c>
      <c r="E63" s="211">
        <v>41091</v>
      </c>
      <c r="F63" s="289" t="s">
        <v>36</v>
      </c>
      <c r="G63" s="286">
        <v>41153</v>
      </c>
      <c r="H63" s="287">
        <v>40</v>
      </c>
      <c r="I63" s="288">
        <v>80</v>
      </c>
      <c r="J63" s="218">
        <v>0</v>
      </c>
      <c r="K63" s="217">
        <v>0</v>
      </c>
      <c r="L63" s="218">
        <v>0</v>
      </c>
      <c r="M63" s="218">
        <v>0</v>
      </c>
      <c r="N63" s="218">
        <v>0</v>
      </c>
      <c r="O63" s="218">
        <v>0</v>
      </c>
      <c r="P63" s="218">
        <v>0</v>
      </c>
      <c r="Q63" s="218">
        <v>0</v>
      </c>
      <c r="R63" s="219">
        <v>0</v>
      </c>
      <c r="S63" s="220">
        <v>0</v>
      </c>
    </row>
    <row r="64" spans="1:30" x14ac:dyDescent="0.25">
      <c r="B64" s="377">
        <v>5</v>
      </c>
      <c r="C64" s="209" t="s">
        <v>44</v>
      </c>
      <c r="D64" s="210" t="s">
        <v>45</v>
      </c>
      <c r="E64" s="284">
        <v>41091</v>
      </c>
      <c r="F64" s="285" t="s">
        <v>36</v>
      </c>
      <c r="G64" s="286">
        <v>41153</v>
      </c>
      <c r="H64" s="287">
        <v>70</v>
      </c>
      <c r="I64" s="288">
        <v>100</v>
      </c>
      <c r="J64" s="218">
        <v>-0.4</v>
      </c>
      <c r="K64" s="217">
        <v>0</v>
      </c>
      <c r="L64" s="218">
        <v>1.1000000000000001</v>
      </c>
      <c r="M64" s="218">
        <v>0.4</v>
      </c>
      <c r="N64" s="218">
        <v>-0.3</v>
      </c>
      <c r="O64" s="218">
        <v>-0.2</v>
      </c>
      <c r="P64" s="218">
        <v>-0.7</v>
      </c>
      <c r="Q64" s="218">
        <v>-1.1000000000000001</v>
      </c>
      <c r="R64" s="219">
        <v>-1</v>
      </c>
      <c r="S64" s="220">
        <v>4.4000000000000004</v>
      </c>
    </row>
    <row r="65" spans="2:28" x14ac:dyDescent="0.25">
      <c r="B65" s="377">
        <v>6</v>
      </c>
      <c r="C65" s="209" t="s">
        <v>46</v>
      </c>
      <c r="D65" s="210" t="s">
        <v>45</v>
      </c>
      <c r="E65" s="284">
        <v>41091</v>
      </c>
      <c r="F65" s="285" t="s">
        <v>36</v>
      </c>
      <c r="G65" s="286">
        <v>41153</v>
      </c>
      <c r="H65" s="287">
        <v>70</v>
      </c>
      <c r="I65" s="288">
        <v>80</v>
      </c>
      <c r="J65" s="218">
        <v>-1.8</v>
      </c>
      <c r="K65" s="217">
        <v>-0.3</v>
      </c>
      <c r="L65" s="218">
        <v>1</v>
      </c>
      <c r="M65" s="218">
        <v>-1.7</v>
      </c>
      <c r="N65" s="218">
        <v>-1.2</v>
      </c>
      <c r="O65" s="218">
        <v>-1.6</v>
      </c>
      <c r="P65" s="218">
        <v>-2.4</v>
      </c>
      <c r="Q65" s="218">
        <v>-1.7</v>
      </c>
      <c r="R65" s="219">
        <v>-1.7</v>
      </c>
      <c r="S65" s="220">
        <v>-6.6</v>
      </c>
      <c r="AB65" s="209"/>
    </row>
    <row r="66" spans="2:28" x14ac:dyDescent="0.25">
      <c r="B66" s="377">
        <v>7</v>
      </c>
      <c r="C66" s="209" t="s">
        <v>47</v>
      </c>
      <c r="D66" s="210" t="s">
        <v>45</v>
      </c>
      <c r="E66" s="284">
        <v>41091</v>
      </c>
      <c r="F66" s="285" t="s">
        <v>36</v>
      </c>
      <c r="G66" s="286">
        <v>41153</v>
      </c>
      <c r="H66" s="287">
        <v>70</v>
      </c>
      <c r="I66" s="288">
        <v>90</v>
      </c>
      <c r="J66" s="218">
        <v>1.7</v>
      </c>
      <c r="K66" s="217">
        <v>0</v>
      </c>
      <c r="L66" s="218">
        <v>3.3</v>
      </c>
      <c r="M66" s="218">
        <v>2.4</v>
      </c>
      <c r="N66" s="218">
        <v>1.9</v>
      </c>
      <c r="O66" s="218">
        <v>2</v>
      </c>
      <c r="P66" s="218">
        <v>1.2</v>
      </c>
      <c r="Q66" s="218">
        <v>0.1</v>
      </c>
      <c r="R66" s="219">
        <v>0</v>
      </c>
      <c r="S66" s="220">
        <v>3.7</v>
      </c>
    </row>
    <row r="67" spans="2:28" x14ac:dyDescent="0.25">
      <c r="B67" s="377">
        <v>8</v>
      </c>
      <c r="C67" s="221" t="s">
        <v>48</v>
      </c>
      <c r="D67" s="224" t="s">
        <v>49</v>
      </c>
      <c r="E67" s="284">
        <v>41091</v>
      </c>
      <c r="F67" s="285" t="s">
        <v>36</v>
      </c>
      <c r="G67" s="286">
        <v>41153</v>
      </c>
      <c r="H67" s="287">
        <v>50</v>
      </c>
      <c r="I67" s="288">
        <v>100</v>
      </c>
      <c r="J67" s="218">
        <v>-0.9</v>
      </c>
      <c r="K67" s="217">
        <v>0</v>
      </c>
      <c r="L67" s="218">
        <v>2</v>
      </c>
      <c r="M67" s="218">
        <v>1.8</v>
      </c>
      <c r="N67" s="218">
        <v>1</v>
      </c>
      <c r="O67" s="218">
        <v>-0.7</v>
      </c>
      <c r="P67" s="218">
        <v>-2.1</v>
      </c>
      <c r="Q67" s="218">
        <v>-1.9</v>
      </c>
      <c r="R67" s="219">
        <v>-1.7</v>
      </c>
      <c r="S67" s="220">
        <v>1.7</v>
      </c>
    </row>
    <row r="68" spans="2:28" x14ac:dyDescent="0.25">
      <c r="B68" s="377" t="s">
        <v>50</v>
      </c>
      <c r="C68" s="221" t="s">
        <v>51</v>
      </c>
      <c r="D68" s="224" t="s">
        <v>52</v>
      </c>
      <c r="E68" s="284">
        <v>41091</v>
      </c>
      <c r="F68" s="285" t="s">
        <v>36</v>
      </c>
      <c r="G68" s="286">
        <v>41153</v>
      </c>
      <c r="H68" s="287">
        <v>30</v>
      </c>
      <c r="I68" s="288">
        <v>60</v>
      </c>
      <c r="J68" s="218">
        <v>0.8</v>
      </c>
      <c r="K68" s="217">
        <v>8.1</v>
      </c>
      <c r="L68" s="218">
        <v>8</v>
      </c>
      <c r="M68" s="218">
        <v>7.1</v>
      </c>
      <c r="N68" s="218">
        <v>3.9</v>
      </c>
      <c r="O68" s="218">
        <v>1.2</v>
      </c>
      <c r="P68" s="218">
        <v>-1.9</v>
      </c>
      <c r="Q68" s="218">
        <v>-0.3</v>
      </c>
      <c r="R68" s="219">
        <v>1.6</v>
      </c>
      <c r="S68" s="220">
        <v>2.5</v>
      </c>
    </row>
    <row r="69" spans="2:28" x14ac:dyDescent="0.25">
      <c r="B69" s="223" t="s">
        <v>53</v>
      </c>
      <c r="C69" s="221" t="s">
        <v>54</v>
      </c>
      <c r="D69" s="210" t="s">
        <v>52</v>
      </c>
      <c r="E69" s="284">
        <v>41091</v>
      </c>
      <c r="F69" s="285" t="s">
        <v>36</v>
      </c>
      <c r="G69" s="286">
        <v>41153</v>
      </c>
      <c r="H69" s="287">
        <v>30</v>
      </c>
      <c r="I69" s="288">
        <v>60</v>
      </c>
      <c r="J69" s="218">
        <v>4.4000000000000004</v>
      </c>
      <c r="K69" s="217">
        <v>12.1</v>
      </c>
      <c r="L69" s="218">
        <v>11.2</v>
      </c>
      <c r="M69" s="218">
        <v>9</v>
      </c>
      <c r="N69" s="218">
        <v>6</v>
      </c>
      <c r="O69" s="218">
        <v>5.3</v>
      </c>
      <c r="P69" s="218">
        <v>1.6</v>
      </c>
      <c r="Q69" s="218">
        <v>3.6</v>
      </c>
      <c r="R69" s="219">
        <v>4.3</v>
      </c>
      <c r="S69" s="220">
        <v>2.9</v>
      </c>
    </row>
    <row r="70" spans="2:28" x14ac:dyDescent="0.25">
      <c r="B70" s="377">
        <v>10</v>
      </c>
      <c r="C70" s="221" t="s">
        <v>55</v>
      </c>
      <c r="D70" s="224" t="s">
        <v>52</v>
      </c>
      <c r="E70" s="284">
        <v>41091</v>
      </c>
      <c r="F70" s="285" t="s">
        <v>36</v>
      </c>
      <c r="G70" s="286">
        <v>41153</v>
      </c>
      <c r="H70" s="287">
        <v>30</v>
      </c>
      <c r="I70" s="288">
        <v>60</v>
      </c>
      <c r="J70" s="218">
        <v>0</v>
      </c>
      <c r="K70" s="217">
        <v>0</v>
      </c>
      <c r="L70" s="218">
        <v>0</v>
      </c>
      <c r="M70" s="218">
        <v>0</v>
      </c>
      <c r="N70" s="218">
        <v>0</v>
      </c>
      <c r="O70" s="218">
        <v>0</v>
      </c>
      <c r="P70" s="218">
        <v>0</v>
      </c>
      <c r="Q70" s="218">
        <v>0</v>
      </c>
      <c r="R70" s="219">
        <v>0</v>
      </c>
      <c r="S70" s="220">
        <v>0</v>
      </c>
    </row>
    <row r="71" spans="2:28" x14ac:dyDescent="0.25">
      <c r="B71" s="377">
        <v>11</v>
      </c>
      <c r="C71" s="221" t="s">
        <v>56</v>
      </c>
      <c r="D71" s="224" t="s">
        <v>35</v>
      </c>
      <c r="E71" s="284">
        <v>41091</v>
      </c>
      <c r="F71" s="285" t="s">
        <v>36</v>
      </c>
      <c r="G71" s="286">
        <v>41153</v>
      </c>
      <c r="H71" s="287">
        <v>40</v>
      </c>
      <c r="I71" s="288">
        <v>100</v>
      </c>
      <c r="J71" s="218">
        <v>-3.1</v>
      </c>
      <c r="K71" s="217">
        <v>2.9</v>
      </c>
      <c r="L71" s="290">
        <v>2.2000000000000002</v>
      </c>
      <c r="M71" s="290">
        <v>1.4</v>
      </c>
      <c r="N71" s="290">
        <v>-1</v>
      </c>
      <c r="O71" s="290">
        <v>-3.8</v>
      </c>
      <c r="P71" s="290">
        <v>-4.4000000000000004</v>
      </c>
      <c r="Q71" s="290">
        <v>-1.7</v>
      </c>
      <c r="R71" s="219">
        <v>-0.6</v>
      </c>
      <c r="S71" s="220">
        <v>0.5</v>
      </c>
    </row>
    <row r="72" spans="2:28" ht="15.75" thickBot="1" x14ac:dyDescent="0.3">
      <c r="B72" s="378">
        <v>12</v>
      </c>
      <c r="C72" s="292" t="s">
        <v>57</v>
      </c>
      <c r="D72" s="293" t="s">
        <v>35</v>
      </c>
      <c r="E72" s="294">
        <v>41091</v>
      </c>
      <c r="F72" s="295" t="s">
        <v>36</v>
      </c>
      <c r="G72" s="296">
        <v>41153</v>
      </c>
      <c r="H72" s="297">
        <v>40</v>
      </c>
      <c r="I72" s="298">
        <v>100</v>
      </c>
      <c r="J72" s="299">
        <v>-3.1</v>
      </c>
      <c r="K72" s="300">
        <v>2.9</v>
      </c>
      <c r="L72" s="301">
        <v>2.2000000000000002</v>
      </c>
      <c r="M72" s="301">
        <v>1.4</v>
      </c>
      <c r="N72" s="301">
        <v>-1</v>
      </c>
      <c r="O72" s="301">
        <v>-3.8</v>
      </c>
      <c r="P72" s="301">
        <v>-4.4000000000000004</v>
      </c>
      <c r="Q72" s="301">
        <v>-1.7</v>
      </c>
      <c r="R72" s="302">
        <v>-0.6</v>
      </c>
      <c r="S72" s="303">
        <v>0.5</v>
      </c>
    </row>
    <row r="73" spans="2:28" x14ac:dyDescent="0.25">
      <c r="B73" s="377">
        <v>15</v>
      </c>
      <c r="C73" s="221" t="s">
        <v>60</v>
      </c>
      <c r="D73" s="224" t="s">
        <v>35</v>
      </c>
      <c r="E73" s="284">
        <v>41299</v>
      </c>
      <c r="F73" s="285" t="s">
        <v>98</v>
      </c>
      <c r="G73" s="304">
        <v>41289</v>
      </c>
      <c r="H73" s="305">
        <v>70</v>
      </c>
      <c r="I73" s="306">
        <v>80</v>
      </c>
      <c r="J73" s="218">
        <v>-4.4000000000000004</v>
      </c>
      <c r="K73" s="217">
        <v>1.6</v>
      </c>
      <c r="L73" s="290">
        <v>0.8</v>
      </c>
      <c r="M73" s="290">
        <v>0.9</v>
      </c>
      <c r="N73" s="290">
        <v>-2.2000000000000002</v>
      </c>
      <c r="O73" s="290">
        <v>-6.3</v>
      </c>
      <c r="P73" s="290">
        <v>-6.4</v>
      </c>
      <c r="Q73" s="290">
        <v>-3.1</v>
      </c>
      <c r="R73" s="219">
        <v>-2.5</v>
      </c>
      <c r="S73" s="220">
        <v>4.2</v>
      </c>
    </row>
    <row r="74" spans="2:28" s="209" customFormat="1" x14ac:dyDescent="0.25">
      <c r="B74" s="212">
        <v>18</v>
      </c>
      <c r="C74" s="222" t="s">
        <v>99</v>
      </c>
      <c r="D74" s="224" t="s">
        <v>35</v>
      </c>
      <c r="E74" s="284">
        <v>41354</v>
      </c>
      <c r="F74" s="289" t="s">
        <v>100</v>
      </c>
      <c r="G74" s="304">
        <v>41341</v>
      </c>
      <c r="H74" s="305">
        <v>60</v>
      </c>
      <c r="I74" s="306">
        <v>80</v>
      </c>
      <c r="J74" s="218">
        <v>-3.7</v>
      </c>
      <c r="K74" s="217">
        <v>1.1000000000000001</v>
      </c>
      <c r="L74" s="290">
        <v>0.6</v>
      </c>
      <c r="M74" s="290">
        <v>0.9</v>
      </c>
      <c r="N74" s="290">
        <v>-1.3</v>
      </c>
      <c r="O74" s="290">
        <v>-4.9000000000000004</v>
      </c>
      <c r="P74" s="290">
        <v>-5.4</v>
      </c>
      <c r="Q74" s="290">
        <v>-2.7</v>
      </c>
      <c r="R74" s="219">
        <v>-2.1</v>
      </c>
      <c r="S74" s="220">
        <v>5.8</v>
      </c>
    </row>
    <row r="75" spans="2:28" s="209" customFormat="1" x14ac:dyDescent="0.25">
      <c r="B75" s="212">
        <v>23</v>
      </c>
      <c r="C75" s="222" t="s">
        <v>76</v>
      </c>
      <c r="D75" s="224" t="s">
        <v>35</v>
      </c>
      <c r="E75" s="211">
        <v>41548</v>
      </c>
      <c r="F75" s="289" t="s">
        <v>101</v>
      </c>
      <c r="G75" s="304">
        <v>41542</v>
      </c>
      <c r="H75" s="305">
        <v>80</v>
      </c>
      <c r="I75" s="306">
        <v>80</v>
      </c>
      <c r="J75" s="218">
        <v>-4</v>
      </c>
      <c r="K75" s="217">
        <v>1</v>
      </c>
      <c r="L75" s="290">
        <v>0.1</v>
      </c>
      <c r="M75" s="290">
        <v>-0.1</v>
      </c>
      <c r="N75" s="290">
        <v>-1.9</v>
      </c>
      <c r="O75" s="290">
        <v>-5.7</v>
      </c>
      <c r="P75" s="290">
        <v>-5.6</v>
      </c>
      <c r="Q75" s="290">
        <v>-2.7</v>
      </c>
      <c r="R75" s="219">
        <v>-2.4</v>
      </c>
      <c r="S75" s="220">
        <v>3.3</v>
      </c>
    </row>
    <row r="76" spans="2:28" s="209" customFormat="1" x14ac:dyDescent="0.25">
      <c r="B76" s="212">
        <v>25</v>
      </c>
      <c r="C76" s="222" t="s">
        <v>195</v>
      </c>
      <c r="D76" s="224" t="s">
        <v>35</v>
      </c>
      <c r="E76" s="243">
        <v>42395</v>
      </c>
      <c r="F76" s="344" t="s">
        <v>199</v>
      </c>
      <c r="G76" s="345">
        <v>42261</v>
      </c>
      <c r="H76" s="364">
        <v>70</v>
      </c>
      <c r="I76" s="365">
        <v>80</v>
      </c>
      <c r="J76" s="247">
        <v>-5.5</v>
      </c>
      <c r="K76" s="366">
        <v>-1.5</v>
      </c>
      <c r="L76" s="368">
        <v>-1.7</v>
      </c>
      <c r="M76" s="368">
        <v>-0.3</v>
      </c>
      <c r="N76" s="368">
        <v>-2.2999999999999998</v>
      </c>
      <c r="O76" s="368">
        <v>-9</v>
      </c>
      <c r="P76" s="368">
        <v>-7</v>
      </c>
      <c r="Q76" s="368">
        <v>-6.5</v>
      </c>
      <c r="R76" s="248">
        <v>-6.3</v>
      </c>
      <c r="S76" s="249">
        <v>-4.5</v>
      </c>
    </row>
    <row r="77" spans="2:28" s="209" customFormat="1" x14ac:dyDescent="0.25">
      <c r="B77" s="212">
        <v>26</v>
      </c>
      <c r="C77" s="222" t="s">
        <v>102</v>
      </c>
      <c r="D77" s="224" t="s">
        <v>35</v>
      </c>
      <c r="E77" s="243">
        <v>42895</v>
      </c>
      <c r="F77" s="344" t="s">
        <v>217</v>
      </c>
      <c r="G77" s="345">
        <v>42850</v>
      </c>
      <c r="H77" s="245">
        <v>50</v>
      </c>
      <c r="I77" s="245">
        <v>80</v>
      </c>
      <c r="J77" s="246">
        <v>-4.3</v>
      </c>
      <c r="K77" s="247">
        <v>-1.4</v>
      </c>
      <c r="L77" s="247">
        <v>-1.5</v>
      </c>
      <c r="M77" s="247">
        <v>-1.3</v>
      </c>
      <c r="N77" s="247">
        <v>-2.6</v>
      </c>
      <c r="O77" s="247">
        <v>-5.0999999999999996</v>
      </c>
      <c r="P77" s="247">
        <v>-5.8</v>
      </c>
      <c r="Q77" s="247">
        <v>-4.0999999999999996</v>
      </c>
      <c r="R77" s="248">
        <v>-4.8</v>
      </c>
      <c r="S77" s="249">
        <v>1.4</v>
      </c>
    </row>
    <row r="78" spans="2:28" s="209" customFormat="1" ht="15.75" thickBot="1" x14ac:dyDescent="0.3">
      <c r="B78" s="307">
        <v>27</v>
      </c>
      <c r="C78" s="253" t="s">
        <v>215</v>
      </c>
      <c r="D78" s="293" t="s">
        <v>35</v>
      </c>
      <c r="E78" s="254">
        <v>42895</v>
      </c>
      <c r="F78" s="384" t="s">
        <v>218</v>
      </c>
      <c r="G78" s="308">
        <v>42807</v>
      </c>
      <c r="H78" s="309">
        <v>70</v>
      </c>
      <c r="I78" s="310">
        <v>100</v>
      </c>
      <c r="J78" s="257">
        <v>-6.7</v>
      </c>
      <c r="K78" s="311">
        <v>-1.8</v>
      </c>
      <c r="L78" s="312">
        <v>-2.4</v>
      </c>
      <c r="M78" s="312">
        <v>-1.2</v>
      </c>
      <c r="N78" s="312">
        <v>-4.5999999999999996</v>
      </c>
      <c r="O78" s="312">
        <v>-8.9</v>
      </c>
      <c r="P78" s="312">
        <v>-7.1</v>
      </c>
      <c r="Q78" s="312">
        <v>-6.2</v>
      </c>
      <c r="R78" s="258">
        <v>-5.5</v>
      </c>
      <c r="S78" s="259">
        <v>-6.7</v>
      </c>
    </row>
    <row r="79" spans="2:28" x14ac:dyDescent="0.25">
      <c r="B79" s="260" t="s">
        <v>103</v>
      </c>
    </row>
  </sheetData>
  <mergeCells count="4">
    <mergeCell ref="H7:I7"/>
    <mergeCell ref="K7:R7"/>
    <mergeCell ref="H56:I56"/>
    <mergeCell ref="K56:R5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&amp;L&amp;D  &amp;T&amp;Cwegdek: Cinitieel&amp;Rbron:www.Infomil.nl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5"/>
  <sheetViews>
    <sheetView topLeftCell="A29" zoomScale="80" zoomScaleNormal="80" workbookViewId="0">
      <selection activeCell="C35" sqref="C35:G35"/>
    </sheetView>
  </sheetViews>
  <sheetFormatPr defaultRowHeight="15" x14ac:dyDescent="0.25"/>
  <cols>
    <col min="1" max="1" width="7.33203125" style="168" customWidth="1"/>
    <col min="2" max="2" width="11.5" style="168" customWidth="1"/>
    <col min="3" max="3" width="35.83203125" style="168" customWidth="1"/>
    <col min="4" max="4" width="16" style="168" customWidth="1"/>
    <col min="5" max="5" width="17.33203125" style="168" customWidth="1"/>
    <col min="6" max="6" width="26" style="168" customWidth="1"/>
    <col min="7" max="7" width="14.33203125" style="168" customWidth="1"/>
    <col min="8" max="8" width="9.1640625" style="174" customWidth="1"/>
    <col min="9" max="9" width="10.83203125" style="174" customWidth="1"/>
    <col min="10" max="17" width="7.5" style="174" customWidth="1"/>
    <col min="18" max="256" width="9.33203125" style="168"/>
    <col min="257" max="257" width="7.33203125" style="168" customWidth="1"/>
    <col min="258" max="258" width="11.5" style="168" customWidth="1"/>
    <col min="259" max="259" width="35.83203125" style="168" customWidth="1"/>
    <col min="260" max="260" width="16" style="168" customWidth="1"/>
    <col min="261" max="261" width="17.33203125" style="168" customWidth="1"/>
    <col min="262" max="262" width="26" style="168" customWidth="1"/>
    <col min="263" max="263" width="14.33203125" style="168" customWidth="1"/>
    <col min="264" max="264" width="9.1640625" style="168" customWidth="1"/>
    <col min="265" max="265" width="10.83203125" style="168" customWidth="1"/>
    <col min="266" max="273" width="7.5" style="168" customWidth="1"/>
    <col min="274" max="512" width="9.33203125" style="168"/>
    <col min="513" max="513" width="7.33203125" style="168" customWidth="1"/>
    <col min="514" max="514" width="11.5" style="168" customWidth="1"/>
    <col min="515" max="515" width="35.83203125" style="168" customWidth="1"/>
    <col min="516" max="516" width="16" style="168" customWidth="1"/>
    <col min="517" max="517" width="17.33203125" style="168" customWidth="1"/>
    <col min="518" max="518" width="26" style="168" customWidth="1"/>
    <col min="519" max="519" width="14.33203125" style="168" customWidth="1"/>
    <col min="520" max="520" width="9.1640625" style="168" customWidth="1"/>
    <col min="521" max="521" width="10.83203125" style="168" customWidth="1"/>
    <col min="522" max="529" width="7.5" style="168" customWidth="1"/>
    <col min="530" max="768" width="9.33203125" style="168"/>
    <col min="769" max="769" width="7.33203125" style="168" customWidth="1"/>
    <col min="770" max="770" width="11.5" style="168" customWidth="1"/>
    <col min="771" max="771" width="35.83203125" style="168" customWidth="1"/>
    <col min="772" max="772" width="16" style="168" customWidth="1"/>
    <col min="773" max="773" width="17.33203125" style="168" customWidth="1"/>
    <col min="774" max="774" width="26" style="168" customWidth="1"/>
    <col min="775" max="775" width="14.33203125" style="168" customWidth="1"/>
    <col min="776" max="776" width="9.1640625" style="168" customWidth="1"/>
    <col min="777" max="777" width="10.83203125" style="168" customWidth="1"/>
    <col min="778" max="785" width="7.5" style="168" customWidth="1"/>
    <col min="786" max="1024" width="9.33203125" style="168"/>
    <col min="1025" max="1025" width="7.33203125" style="168" customWidth="1"/>
    <col min="1026" max="1026" width="11.5" style="168" customWidth="1"/>
    <col min="1027" max="1027" width="35.83203125" style="168" customWidth="1"/>
    <col min="1028" max="1028" width="16" style="168" customWidth="1"/>
    <col min="1029" max="1029" width="17.33203125" style="168" customWidth="1"/>
    <col min="1030" max="1030" width="26" style="168" customWidth="1"/>
    <col min="1031" max="1031" width="14.33203125" style="168" customWidth="1"/>
    <col min="1032" max="1032" width="9.1640625" style="168" customWidth="1"/>
    <col min="1033" max="1033" width="10.83203125" style="168" customWidth="1"/>
    <col min="1034" max="1041" width="7.5" style="168" customWidth="1"/>
    <col min="1042" max="1280" width="9.33203125" style="168"/>
    <col min="1281" max="1281" width="7.33203125" style="168" customWidth="1"/>
    <col min="1282" max="1282" width="11.5" style="168" customWidth="1"/>
    <col min="1283" max="1283" width="35.83203125" style="168" customWidth="1"/>
    <col min="1284" max="1284" width="16" style="168" customWidth="1"/>
    <col min="1285" max="1285" width="17.33203125" style="168" customWidth="1"/>
    <col min="1286" max="1286" width="26" style="168" customWidth="1"/>
    <col min="1287" max="1287" width="14.33203125" style="168" customWidth="1"/>
    <col min="1288" max="1288" width="9.1640625" style="168" customWidth="1"/>
    <col min="1289" max="1289" width="10.83203125" style="168" customWidth="1"/>
    <col min="1290" max="1297" width="7.5" style="168" customWidth="1"/>
    <col min="1298" max="1536" width="9.33203125" style="168"/>
    <col min="1537" max="1537" width="7.33203125" style="168" customWidth="1"/>
    <col min="1538" max="1538" width="11.5" style="168" customWidth="1"/>
    <col min="1539" max="1539" width="35.83203125" style="168" customWidth="1"/>
    <col min="1540" max="1540" width="16" style="168" customWidth="1"/>
    <col min="1541" max="1541" width="17.33203125" style="168" customWidth="1"/>
    <col min="1542" max="1542" width="26" style="168" customWidth="1"/>
    <col min="1543" max="1543" width="14.33203125" style="168" customWidth="1"/>
    <col min="1544" max="1544" width="9.1640625" style="168" customWidth="1"/>
    <col min="1545" max="1545" width="10.83203125" style="168" customWidth="1"/>
    <col min="1546" max="1553" width="7.5" style="168" customWidth="1"/>
    <col min="1554" max="1792" width="9.33203125" style="168"/>
    <col min="1793" max="1793" width="7.33203125" style="168" customWidth="1"/>
    <col min="1794" max="1794" width="11.5" style="168" customWidth="1"/>
    <col min="1795" max="1795" width="35.83203125" style="168" customWidth="1"/>
    <col min="1796" max="1796" width="16" style="168" customWidth="1"/>
    <col min="1797" max="1797" width="17.33203125" style="168" customWidth="1"/>
    <col min="1798" max="1798" width="26" style="168" customWidth="1"/>
    <col min="1799" max="1799" width="14.33203125" style="168" customWidth="1"/>
    <col min="1800" max="1800" width="9.1640625" style="168" customWidth="1"/>
    <col min="1801" max="1801" width="10.83203125" style="168" customWidth="1"/>
    <col min="1802" max="1809" width="7.5" style="168" customWidth="1"/>
    <col min="1810" max="2048" width="9.33203125" style="168"/>
    <col min="2049" max="2049" width="7.33203125" style="168" customWidth="1"/>
    <col min="2050" max="2050" width="11.5" style="168" customWidth="1"/>
    <col min="2051" max="2051" width="35.83203125" style="168" customWidth="1"/>
    <col min="2052" max="2052" width="16" style="168" customWidth="1"/>
    <col min="2053" max="2053" width="17.33203125" style="168" customWidth="1"/>
    <col min="2054" max="2054" width="26" style="168" customWidth="1"/>
    <col min="2055" max="2055" width="14.33203125" style="168" customWidth="1"/>
    <col min="2056" max="2056" width="9.1640625" style="168" customWidth="1"/>
    <col min="2057" max="2057" width="10.83203125" style="168" customWidth="1"/>
    <col min="2058" max="2065" width="7.5" style="168" customWidth="1"/>
    <col min="2066" max="2304" width="9.33203125" style="168"/>
    <col min="2305" max="2305" width="7.33203125" style="168" customWidth="1"/>
    <col min="2306" max="2306" width="11.5" style="168" customWidth="1"/>
    <col min="2307" max="2307" width="35.83203125" style="168" customWidth="1"/>
    <col min="2308" max="2308" width="16" style="168" customWidth="1"/>
    <col min="2309" max="2309" width="17.33203125" style="168" customWidth="1"/>
    <col min="2310" max="2310" width="26" style="168" customWidth="1"/>
    <col min="2311" max="2311" width="14.33203125" style="168" customWidth="1"/>
    <col min="2312" max="2312" width="9.1640625" style="168" customWidth="1"/>
    <col min="2313" max="2313" width="10.83203125" style="168" customWidth="1"/>
    <col min="2314" max="2321" width="7.5" style="168" customWidth="1"/>
    <col min="2322" max="2560" width="9.33203125" style="168"/>
    <col min="2561" max="2561" width="7.33203125" style="168" customWidth="1"/>
    <col min="2562" max="2562" width="11.5" style="168" customWidth="1"/>
    <col min="2563" max="2563" width="35.83203125" style="168" customWidth="1"/>
    <col min="2564" max="2564" width="16" style="168" customWidth="1"/>
    <col min="2565" max="2565" width="17.33203125" style="168" customWidth="1"/>
    <col min="2566" max="2566" width="26" style="168" customWidth="1"/>
    <col min="2567" max="2567" width="14.33203125" style="168" customWidth="1"/>
    <col min="2568" max="2568" width="9.1640625" style="168" customWidth="1"/>
    <col min="2569" max="2569" width="10.83203125" style="168" customWidth="1"/>
    <col min="2570" max="2577" width="7.5" style="168" customWidth="1"/>
    <col min="2578" max="2816" width="9.33203125" style="168"/>
    <col min="2817" max="2817" width="7.33203125" style="168" customWidth="1"/>
    <col min="2818" max="2818" width="11.5" style="168" customWidth="1"/>
    <col min="2819" max="2819" width="35.83203125" style="168" customWidth="1"/>
    <col min="2820" max="2820" width="16" style="168" customWidth="1"/>
    <col min="2821" max="2821" width="17.33203125" style="168" customWidth="1"/>
    <col min="2822" max="2822" width="26" style="168" customWidth="1"/>
    <col min="2823" max="2823" width="14.33203125" style="168" customWidth="1"/>
    <col min="2824" max="2824" width="9.1640625" style="168" customWidth="1"/>
    <col min="2825" max="2825" width="10.83203125" style="168" customWidth="1"/>
    <col min="2826" max="2833" width="7.5" style="168" customWidth="1"/>
    <col min="2834" max="3072" width="9.33203125" style="168"/>
    <col min="3073" max="3073" width="7.33203125" style="168" customWidth="1"/>
    <col min="3074" max="3074" width="11.5" style="168" customWidth="1"/>
    <col min="3075" max="3075" width="35.83203125" style="168" customWidth="1"/>
    <col min="3076" max="3076" width="16" style="168" customWidth="1"/>
    <col min="3077" max="3077" width="17.33203125" style="168" customWidth="1"/>
    <col min="3078" max="3078" width="26" style="168" customWidth="1"/>
    <col min="3079" max="3079" width="14.33203125" style="168" customWidth="1"/>
    <col min="3080" max="3080" width="9.1640625" style="168" customWidth="1"/>
    <col min="3081" max="3081" width="10.83203125" style="168" customWidth="1"/>
    <col min="3082" max="3089" width="7.5" style="168" customWidth="1"/>
    <col min="3090" max="3328" width="9.33203125" style="168"/>
    <col min="3329" max="3329" width="7.33203125" style="168" customWidth="1"/>
    <col min="3330" max="3330" width="11.5" style="168" customWidth="1"/>
    <col min="3331" max="3331" width="35.83203125" style="168" customWidth="1"/>
    <col min="3332" max="3332" width="16" style="168" customWidth="1"/>
    <col min="3333" max="3333" width="17.33203125" style="168" customWidth="1"/>
    <col min="3334" max="3334" width="26" style="168" customWidth="1"/>
    <col min="3335" max="3335" width="14.33203125" style="168" customWidth="1"/>
    <col min="3336" max="3336" width="9.1640625" style="168" customWidth="1"/>
    <col min="3337" max="3337" width="10.83203125" style="168" customWidth="1"/>
    <col min="3338" max="3345" width="7.5" style="168" customWidth="1"/>
    <col min="3346" max="3584" width="9.33203125" style="168"/>
    <col min="3585" max="3585" width="7.33203125" style="168" customWidth="1"/>
    <col min="3586" max="3586" width="11.5" style="168" customWidth="1"/>
    <col min="3587" max="3587" width="35.83203125" style="168" customWidth="1"/>
    <col min="3588" max="3588" width="16" style="168" customWidth="1"/>
    <col min="3589" max="3589" width="17.33203125" style="168" customWidth="1"/>
    <col min="3590" max="3590" width="26" style="168" customWidth="1"/>
    <col min="3591" max="3591" width="14.33203125" style="168" customWidth="1"/>
    <col min="3592" max="3592" width="9.1640625" style="168" customWidth="1"/>
    <col min="3593" max="3593" width="10.83203125" style="168" customWidth="1"/>
    <col min="3594" max="3601" width="7.5" style="168" customWidth="1"/>
    <col min="3602" max="3840" width="9.33203125" style="168"/>
    <col min="3841" max="3841" width="7.33203125" style="168" customWidth="1"/>
    <col min="3842" max="3842" width="11.5" style="168" customWidth="1"/>
    <col min="3843" max="3843" width="35.83203125" style="168" customWidth="1"/>
    <col min="3844" max="3844" width="16" style="168" customWidth="1"/>
    <col min="3845" max="3845" width="17.33203125" style="168" customWidth="1"/>
    <col min="3846" max="3846" width="26" style="168" customWidth="1"/>
    <col min="3847" max="3847" width="14.33203125" style="168" customWidth="1"/>
    <col min="3848" max="3848" width="9.1640625" style="168" customWidth="1"/>
    <col min="3849" max="3849" width="10.83203125" style="168" customWidth="1"/>
    <col min="3850" max="3857" width="7.5" style="168" customWidth="1"/>
    <col min="3858" max="4096" width="9.33203125" style="168"/>
    <col min="4097" max="4097" width="7.33203125" style="168" customWidth="1"/>
    <col min="4098" max="4098" width="11.5" style="168" customWidth="1"/>
    <col min="4099" max="4099" width="35.83203125" style="168" customWidth="1"/>
    <col min="4100" max="4100" width="16" style="168" customWidth="1"/>
    <col min="4101" max="4101" width="17.33203125" style="168" customWidth="1"/>
    <col min="4102" max="4102" width="26" style="168" customWidth="1"/>
    <col min="4103" max="4103" width="14.33203125" style="168" customWidth="1"/>
    <col min="4104" max="4104" width="9.1640625" style="168" customWidth="1"/>
    <col min="4105" max="4105" width="10.83203125" style="168" customWidth="1"/>
    <col min="4106" max="4113" width="7.5" style="168" customWidth="1"/>
    <col min="4114" max="4352" width="9.33203125" style="168"/>
    <col min="4353" max="4353" width="7.33203125" style="168" customWidth="1"/>
    <col min="4354" max="4354" width="11.5" style="168" customWidth="1"/>
    <col min="4355" max="4355" width="35.83203125" style="168" customWidth="1"/>
    <col min="4356" max="4356" width="16" style="168" customWidth="1"/>
    <col min="4357" max="4357" width="17.33203125" style="168" customWidth="1"/>
    <col min="4358" max="4358" width="26" style="168" customWidth="1"/>
    <col min="4359" max="4359" width="14.33203125" style="168" customWidth="1"/>
    <col min="4360" max="4360" width="9.1640625" style="168" customWidth="1"/>
    <col min="4361" max="4361" width="10.83203125" style="168" customWidth="1"/>
    <col min="4362" max="4369" width="7.5" style="168" customWidth="1"/>
    <col min="4370" max="4608" width="9.33203125" style="168"/>
    <col min="4609" max="4609" width="7.33203125" style="168" customWidth="1"/>
    <col min="4610" max="4610" width="11.5" style="168" customWidth="1"/>
    <col min="4611" max="4611" width="35.83203125" style="168" customWidth="1"/>
    <col min="4612" max="4612" width="16" style="168" customWidth="1"/>
    <col min="4613" max="4613" width="17.33203125" style="168" customWidth="1"/>
    <col min="4614" max="4614" width="26" style="168" customWidth="1"/>
    <col min="4615" max="4615" width="14.33203125" style="168" customWidth="1"/>
    <col min="4616" max="4616" width="9.1640625" style="168" customWidth="1"/>
    <col min="4617" max="4617" width="10.83203125" style="168" customWidth="1"/>
    <col min="4618" max="4625" width="7.5" style="168" customWidth="1"/>
    <col min="4626" max="4864" width="9.33203125" style="168"/>
    <col min="4865" max="4865" width="7.33203125" style="168" customWidth="1"/>
    <col min="4866" max="4866" width="11.5" style="168" customWidth="1"/>
    <col min="4867" max="4867" width="35.83203125" style="168" customWidth="1"/>
    <col min="4868" max="4868" width="16" style="168" customWidth="1"/>
    <col min="4869" max="4869" width="17.33203125" style="168" customWidth="1"/>
    <col min="4870" max="4870" width="26" style="168" customWidth="1"/>
    <col min="4871" max="4871" width="14.33203125" style="168" customWidth="1"/>
    <col min="4872" max="4872" width="9.1640625" style="168" customWidth="1"/>
    <col min="4873" max="4873" width="10.83203125" style="168" customWidth="1"/>
    <col min="4874" max="4881" width="7.5" style="168" customWidth="1"/>
    <col min="4882" max="5120" width="9.33203125" style="168"/>
    <col min="5121" max="5121" width="7.33203125" style="168" customWidth="1"/>
    <col min="5122" max="5122" width="11.5" style="168" customWidth="1"/>
    <col min="5123" max="5123" width="35.83203125" style="168" customWidth="1"/>
    <col min="5124" max="5124" width="16" style="168" customWidth="1"/>
    <col min="5125" max="5125" width="17.33203125" style="168" customWidth="1"/>
    <col min="5126" max="5126" width="26" style="168" customWidth="1"/>
    <col min="5127" max="5127" width="14.33203125" style="168" customWidth="1"/>
    <col min="5128" max="5128" width="9.1640625" style="168" customWidth="1"/>
    <col min="5129" max="5129" width="10.83203125" style="168" customWidth="1"/>
    <col min="5130" max="5137" width="7.5" style="168" customWidth="1"/>
    <col min="5138" max="5376" width="9.33203125" style="168"/>
    <col min="5377" max="5377" width="7.33203125" style="168" customWidth="1"/>
    <col min="5378" max="5378" width="11.5" style="168" customWidth="1"/>
    <col min="5379" max="5379" width="35.83203125" style="168" customWidth="1"/>
    <col min="5380" max="5380" width="16" style="168" customWidth="1"/>
    <col min="5381" max="5381" width="17.33203125" style="168" customWidth="1"/>
    <col min="5382" max="5382" width="26" style="168" customWidth="1"/>
    <col min="5383" max="5383" width="14.33203125" style="168" customWidth="1"/>
    <col min="5384" max="5384" width="9.1640625" style="168" customWidth="1"/>
    <col min="5385" max="5385" width="10.83203125" style="168" customWidth="1"/>
    <col min="5386" max="5393" width="7.5" style="168" customWidth="1"/>
    <col min="5394" max="5632" width="9.33203125" style="168"/>
    <col min="5633" max="5633" width="7.33203125" style="168" customWidth="1"/>
    <col min="5634" max="5634" width="11.5" style="168" customWidth="1"/>
    <col min="5635" max="5635" width="35.83203125" style="168" customWidth="1"/>
    <col min="5636" max="5636" width="16" style="168" customWidth="1"/>
    <col min="5637" max="5637" width="17.33203125" style="168" customWidth="1"/>
    <col min="5638" max="5638" width="26" style="168" customWidth="1"/>
    <col min="5639" max="5639" width="14.33203125" style="168" customWidth="1"/>
    <col min="5640" max="5640" width="9.1640625" style="168" customWidth="1"/>
    <col min="5641" max="5641" width="10.83203125" style="168" customWidth="1"/>
    <col min="5642" max="5649" width="7.5" style="168" customWidth="1"/>
    <col min="5650" max="5888" width="9.33203125" style="168"/>
    <col min="5889" max="5889" width="7.33203125" style="168" customWidth="1"/>
    <col min="5890" max="5890" width="11.5" style="168" customWidth="1"/>
    <col min="5891" max="5891" width="35.83203125" style="168" customWidth="1"/>
    <col min="5892" max="5892" width="16" style="168" customWidth="1"/>
    <col min="5893" max="5893" width="17.33203125" style="168" customWidth="1"/>
    <col min="5894" max="5894" width="26" style="168" customWidth="1"/>
    <col min="5895" max="5895" width="14.33203125" style="168" customWidth="1"/>
    <col min="5896" max="5896" width="9.1640625" style="168" customWidth="1"/>
    <col min="5897" max="5897" width="10.83203125" style="168" customWidth="1"/>
    <col min="5898" max="5905" width="7.5" style="168" customWidth="1"/>
    <col min="5906" max="6144" width="9.33203125" style="168"/>
    <col min="6145" max="6145" width="7.33203125" style="168" customWidth="1"/>
    <col min="6146" max="6146" width="11.5" style="168" customWidth="1"/>
    <col min="6147" max="6147" width="35.83203125" style="168" customWidth="1"/>
    <col min="6148" max="6148" width="16" style="168" customWidth="1"/>
    <col min="6149" max="6149" width="17.33203125" style="168" customWidth="1"/>
    <col min="6150" max="6150" width="26" style="168" customWidth="1"/>
    <col min="6151" max="6151" width="14.33203125" style="168" customWidth="1"/>
    <col min="6152" max="6152" width="9.1640625" style="168" customWidth="1"/>
    <col min="6153" max="6153" width="10.83203125" style="168" customWidth="1"/>
    <col min="6154" max="6161" width="7.5" style="168" customWidth="1"/>
    <col min="6162" max="6400" width="9.33203125" style="168"/>
    <col min="6401" max="6401" width="7.33203125" style="168" customWidth="1"/>
    <col min="6402" max="6402" width="11.5" style="168" customWidth="1"/>
    <col min="6403" max="6403" width="35.83203125" style="168" customWidth="1"/>
    <col min="6404" max="6404" width="16" style="168" customWidth="1"/>
    <col min="6405" max="6405" width="17.33203125" style="168" customWidth="1"/>
    <col min="6406" max="6406" width="26" style="168" customWidth="1"/>
    <col min="6407" max="6407" width="14.33203125" style="168" customWidth="1"/>
    <col min="6408" max="6408" width="9.1640625" style="168" customWidth="1"/>
    <col min="6409" max="6409" width="10.83203125" style="168" customWidth="1"/>
    <col min="6410" max="6417" width="7.5" style="168" customWidth="1"/>
    <col min="6418" max="6656" width="9.33203125" style="168"/>
    <col min="6657" max="6657" width="7.33203125" style="168" customWidth="1"/>
    <col min="6658" max="6658" width="11.5" style="168" customWidth="1"/>
    <col min="6659" max="6659" width="35.83203125" style="168" customWidth="1"/>
    <col min="6660" max="6660" width="16" style="168" customWidth="1"/>
    <col min="6661" max="6661" width="17.33203125" style="168" customWidth="1"/>
    <col min="6662" max="6662" width="26" style="168" customWidth="1"/>
    <col min="6663" max="6663" width="14.33203125" style="168" customWidth="1"/>
    <col min="6664" max="6664" width="9.1640625" style="168" customWidth="1"/>
    <col min="6665" max="6665" width="10.83203125" style="168" customWidth="1"/>
    <col min="6666" max="6673" width="7.5" style="168" customWidth="1"/>
    <col min="6674" max="6912" width="9.33203125" style="168"/>
    <col min="6913" max="6913" width="7.33203125" style="168" customWidth="1"/>
    <col min="6914" max="6914" width="11.5" style="168" customWidth="1"/>
    <col min="6915" max="6915" width="35.83203125" style="168" customWidth="1"/>
    <col min="6916" max="6916" width="16" style="168" customWidth="1"/>
    <col min="6917" max="6917" width="17.33203125" style="168" customWidth="1"/>
    <col min="6918" max="6918" width="26" style="168" customWidth="1"/>
    <col min="6919" max="6919" width="14.33203125" style="168" customWidth="1"/>
    <col min="6920" max="6920" width="9.1640625" style="168" customWidth="1"/>
    <col min="6921" max="6921" width="10.83203125" style="168" customWidth="1"/>
    <col min="6922" max="6929" width="7.5" style="168" customWidth="1"/>
    <col min="6930" max="7168" width="9.33203125" style="168"/>
    <col min="7169" max="7169" width="7.33203125" style="168" customWidth="1"/>
    <col min="7170" max="7170" width="11.5" style="168" customWidth="1"/>
    <col min="7171" max="7171" width="35.83203125" style="168" customWidth="1"/>
    <col min="7172" max="7172" width="16" style="168" customWidth="1"/>
    <col min="7173" max="7173" width="17.33203125" style="168" customWidth="1"/>
    <col min="7174" max="7174" width="26" style="168" customWidth="1"/>
    <col min="7175" max="7175" width="14.33203125" style="168" customWidth="1"/>
    <col min="7176" max="7176" width="9.1640625" style="168" customWidth="1"/>
    <col min="7177" max="7177" width="10.83203125" style="168" customWidth="1"/>
    <col min="7178" max="7185" width="7.5" style="168" customWidth="1"/>
    <col min="7186" max="7424" width="9.33203125" style="168"/>
    <col min="7425" max="7425" width="7.33203125" style="168" customWidth="1"/>
    <col min="7426" max="7426" width="11.5" style="168" customWidth="1"/>
    <col min="7427" max="7427" width="35.83203125" style="168" customWidth="1"/>
    <col min="7428" max="7428" width="16" style="168" customWidth="1"/>
    <col min="7429" max="7429" width="17.33203125" style="168" customWidth="1"/>
    <col min="7430" max="7430" width="26" style="168" customWidth="1"/>
    <col min="7431" max="7431" width="14.33203125" style="168" customWidth="1"/>
    <col min="7432" max="7432" width="9.1640625" style="168" customWidth="1"/>
    <col min="7433" max="7433" width="10.83203125" style="168" customWidth="1"/>
    <col min="7434" max="7441" width="7.5" style="168" customWidth="1"/>
    <col min="7442" max="7680" width="9.33203125" style="168"/>
    <col min="7681" max="7681" width="7.33203125" style="168" customWidth="1"/>
    <col min="7682" max="7682" width="11.5" style="168" customWidth="1"/>
    <col min="7683" max="7683" width="35.83203125" style="168" customWidth="1"/>
    <col min="7684" max="7684" width="16" style="168" customWidth="1"/>
    <col min="7685" max="7685" width="17.33203125" style="168" customWidth="1"/>
    <col min="7686" max="7686" width="26" style="168" customWidth="1"/>
    <col min="7687" max="7687" width="14.33203125" style="168" customWidth="1"/>
    <col min="7688" max="7688" width="9.1640625" style="168" customWidth="1"/>
    <col min="7689" max="7689" width="10.83203125" style="168" customWidth="1"/>
    <col min="7690" max="7697" width="7.5" style="168" customWidth="1"/>
    <col min="7698" max="7936" width="9.33203125" style="168"/>
    <col min="7937" max="7937" width="7.33203125" style="168" customWidth="1"/>
    <col min="7938" max="7938" width="11.5" style="168" customWidth="1"/>
    <col min="7939" max="7939" width="35.83203125" style="168" customWidth="1"/>
    <col min="7940" max="7940" width="16" style="168" customWidth="1"/>
    <col min="7941" max="7941" width="17.33203125" style="168" customWidth="1"/>
    <col min="7942" max="7942" width="26" style="168" customWidth="1"/>
    <col min="7943" max="7943" width="14.33203125" style="168" customWidth="1"/>
    <col min="7944" max="7944" width="9.1640625" style="168" customWidth="1"/>
    <col min="7945" max="7945" width="10.83203125" style="168" customWidth="1"/>
    <col min="7946" max="7953" width="7.5" style="168" customWidth="1"/>
    <col min="7954" max="8192" width="9.33203125" style="168"/>
    <col min="8193" max="8193" width="7.33203125" style="168" customWidth="1"/>
    <col min="8194" max="8194" width="11.5" style="168" customWidth="1"/>
    <col min="8195" max="8195" width="35.83203125" style="168" customWidth="1"/>
    <col min="8196" max="8196" width="16" style="168" customWidth="1"/>
    <col min="8197" max="8197" width="17.33203125" style="168" customWidth="1"/>
    <col min="8198" max="8198" width="26" style="168" customWidth="1"/>
    <col min="8199" max="8199" width="14.33203125" style="168" customWidth="1"/>
    <col min="8200" max="8200" width="9.1640625" style="168" customWidth="1"/>
    <col min="8201" max="8201" width="10.83203125" style="168" customWidth="1"/>
    <col min="8202" max="8209" width="7.5" style="168" customWidth="1"/>
    <col min="8210" max="8448" width="9.33203125" style="168"/>
    <col min="8449" max="8449" width="7.33203125" style="168" customWidth="1"/>
    <col min="8450" max="8450" width="11.5" style="168" customWidth="1"/>
    <col min="8451" max="8451" width="35.83203125" style="168" customWidth="1"/>
    <col min="8452" max="8452" width="16" style="168" customWidth="1"/>
    <col min="8453" max="8453" width="17.33203125" style="168" customWidth="1"/>
    <col min="8454" max="8454" width="26" style="168" customWidth="1"/>
    <col min="8455" max="8455" width="14.33203125" style="168" customWidth="1"/>
    <col min="8456" max="8456" width="9.1640625" style="168" customWidth="1"/>
    <col min="8457" max="8457" width="10.83203125" style="168" customWidth="1"/>
    <col min="8458" max="8465" width="7.5" style="168" customWidth="1"/>
    <col min="8466" max="8704" width="9.33203125" style="168"/>
    <col min="8705" max="8705" width="7.33203125" style="168" customWidth="1"/>
    <col min="8706" max="8706" width="11.5" style="168" customWidth="1"/>
    <col min="8707" max="8707" width="35.83203125" style="168" customWidth="1"/>
    <col min="8708" max="8708" width="16" style="168" customWidth="1"/>
    <col min="8709" max="8709" width="17.33203125" style="168" customWidth="1"/>
    <col min="8710" max="8710" width="26" style="168" customWidth="1"/>
    <col min="8711" max="8711" width="14.33203125" style="168" customWidth="1"/>
    <col min="8712" max="8712" width="9.1640625" style="168" customWidth="1"/>
    <col min="8713" max="8713" width="10.83203125" style="168" customWidth="1"/>
    <col min="8714" max="8721" width="7.5" style="168" customWidth="1"/>
    <col min="8722" max="8960" width="9.33203125" style="168"/>
    <col min="8961" max="8961" width="7.33203125" style="168" customWidth="1"/>
    <col min="8962" max="8962" width="11.5" style="168" customWidth="1"/>
    <col min="8963" max="8963" width="35.83203125" style="168" customWidth="1"/>
    <col min="8964" max="8964" width="16" style="168" customWidth="1"/>
    <col min="8965" max="8965" width="17.33203125" style="168" customWidth="1"/>
    <col min="8966" max="8966" width="26" style="168" customWidth="1"/>
    <col min="8967" max="8967" width="14.33203125" style="168" customWidth="1"/>
    <col min="8968" max="8968" width="9.1640625" style="168" customWidth="1"/>
    <col min="8969" max="8969" width="10.83203125" style="168" customWidth="1"/>
    <col min="8970" max="8977" width="7.5" style="168" customWidth="1"/>
    <col min="8978" max="9216" width="9.33203125" style="168"/>
    <col min="9217" max="9217" width="7.33203125" style="168" customWidth="1"/>
    <col min="9218" max="9218" width="11.5" style="168" customWidth="1"/>
    <col min="9219" max="9219" width="35.83203125" style="168" customWidth="1"/>
    <col min="9220" max="9220" width="16" style="168" customWidth="1"/>
    <col min="9221" max="9221" width="17.33203125" style="168" customWidth="1"/>
    <col min="9222" max="9222" width="26" style="168" customWidth="1"/>
    <col min="9223" max="9223" width="14.33203125" style="168" customWidth="1"/>
    <col min="9224" max="9224" width="9.1640625" style="168" customWidth="1"/>
    <col min="9225" max="9225" width="10.83203125" style="168" customWidth="1"/>
    <col min="9226" max="9233" width="7.5" style="168" customWidth="1"/>
    <col min="9234" max="9472" width="9.33203125" style="168"/>
    <col min="9473" max="9473" width="7.33203125" style="168" customWidth="1"/>
    <col min="9474" max="9474" width="11.5" style="168" customWidth="1"/>
    <col min="9475" max="9475" width="35.83203125" style="168" customWidth="1"/>
    <col min="9476" max="9476" width="16" style="168" customWidth="1"/>
    <col min="9477" max="9477" width="17.33203125" style="168" customWidth="1"/>
    <col min="9478" max="9478" width="26" style="168" customWidth="1"/>
    <col min="9479" max="9479" width="14.33203125" style="168" customWidth="1"/>
    <col min="9480" max="9480" width="9.1640625" style="168" customWidth="1"/>
    <col min="9481" max="9481" width="10.83203125" style="168" customWidth="1"/>
    <col min="9482" max="9489" width="7.5" style="168" customWidth="1"/>
    <col min="9490" max="9728" width="9.33203125" style="168"/>
    <col min="9729" max="9729" width="7.33203125" style="168" customWidth="1"/>
    <col min="9730" max="9730" width="11.5" style="168" customWidth="1"/>
    <col min="9731" max="9731" width="35.83203125" style="168" customWidth="1"/>
    <col min="9732" max="9732" width="16" style="168" customWidth="1"/>
    <col min="9733" max="9733" width="17.33203125" style="168" customWidth="1"/>
    <col min="9734" max="9734" width="26" style="168" customWidth="1"/>
    <col min="9735" max="9735" width="14.33203125" style="168" customWidth="1"/>
    <col min="9736" max="9736" width="9.1640625" style="168" customWidth="1"/>
    <col min="9737" max="9737" width="10.83203125" style="168" customWidth="1"/>
    <col min="9738" max="9745" width="7.5" style="168" customWidth="1"/>
    <col min="9746" max="9984" width="9.33203125" style="168"/>
    <col min="9985" max="9985" width="7.33203125" style="168" customWidth="1"/>
    <col min="9986" max="9986" width="11.5" style="168" customWidth="1"/>
    <col min="9987" max="9987" width="35.83203125" style="168" customWidth="1"/>
    <col min="9988" max="9988" width="16" style="168" customWidth="1"/>
    <col min="9989" max="9989" width="17.33203125" style="168" customWidth="1"/>
    <col min="9990" max="9990" width="26" style="168" customWidth="1"/>
    <col min="9991" max="9991" width="14.33203125" style="168" customWidth="1"/>
    <col min="9992" max="9992" width="9.1640625" style="168" customWidth="1"/>
    <col min="9993" max="9993" width="10.83203125" style="168" customWidth="1"/>
    <col min="9994" max="10001" width="7.5" style="168" customWidth="1"/>
    <col min="10002" max="10240" width="9.33203125" style="168"/>
    <col min="10241" max="10241" width="7.33203125" style="168" customWidth="1"/>
    <col min="10242" max="10242" width="11.5" style="168" customWidth="1"/>
    <col min="10243" max="10243" width="35.83203125" style="168" customWidth="1"/>
    <col min="10244" max="10244" width="16" style="168" customWidth="1"/>
    <col min="10245" max="10245" width="17.33203125" style="168" customWidth="1"/>
    <col min="10246" max="10246" width="26" style="168" customWidth="1"/>
    <col min="10247" max="10247" width="14.33203125" style="168" customWidth="1"/>
    <col min="10248" max="10248" width="9.1640625" style="168" customWidth="1"/>
    <col min="10249" max="10249" width="10.83203125" style="168" customWidth="1"/>
    <col min="10250" max="10257" width="7.5" style="168" customWidth="1"/>
    <col min="10258" max="10496" width="9.33203125" style="168"/>
    <col min="10497" max="10497" width="7.33203125" style="168" customWidth="1"/>
    <col min="10498" max="10498" width="11.5" style="168" customWidth="1"/>
    <col min="10499" max="10499" width="35.83203125" style="168" customWidth="1"/>
    <col min="10500" max="10500" width="16" style="168" customWidth="1"/>
    <col min="10501" max="10501" width="17.33203125" style="168" customWidth="1"/>
    <col min="10502" max="10502" width="26" style="168" customWidth="1"/>
    <col min="10503" max="10503" width="14.33203125" style="168" customWidth="1"/>
    <col min="10504" max="10504" width="9.1640625" style="168" customWidth="1"/>
    <col min="10505" max="10505" width="10.83203125" style="168" customWidth="1"/>
    <col min="10506" max="10513" width="7.5" style="168" customWidth="1"/>
    <col min="10514" max="10752" width="9.33203125" style="168"/>
    <col min="10753" max="10753" width="7.33203125" style="168" customWidth="1"/>
    <col min="10754" max="10754" width="11.5" style="168" customWidth="1"/>
    <col min="10755" max="10755" width="35.83203125" style="168" customWidth="1"/>
    <col min="10756" max="10756" width="16" style="168" customWidth="1"/>
    <col min="10757" max="10757" width="17.33203125" style="168" customWidth="1"/>
    <col min="10758" max="10758" width="26" style="168" customWidth="1"/>
    <col min="10759" max="10759" width="14.33203125" style="168" customWidth="1"/>
    <col min="10760" max="10760" width="9.1640625" style="168" customWidth="1"/>
    <col min="10761" max="10761" width="10.83203125" style="168" customWidth="1"/>
    <col min="10762" max="10769" width="7.5" style="168" customWidth="1"/>
    <col min="10770" max="11008" width="9.33203125" style="168"/>
    <col min="11009" max="11009" width="7.33203125" style="168" customWidth="1"/>
    <col min="11010" max="11010" width="11.5" style="168" customWidth="1"/>
    <col min="11011" max="11011" width="35.83203125" style="168" customWidth="1"/>
    <col min="11012" max="11012" width="16" style="168" customWidth="1"/>
    <col min="11013" max="11013" width="17.33203125" style="168" customWidth="1"/>
    <col min="11014" max="11014" width="26" style="168" customWidth="1"/>
    <col min="11015" max="11015" width="14.33203125" style="168" customWidth="1"/>
    <col min="11016" max="11016" width="9.1640625" style="168" customWidth="1"/>
    <col min="11017" max="11017" width="10.83203125" style="168" customWidth="1"/>
    <col min="11018" max="11025" width="7.5" style="168" customWidth="1"/>
    <col min="11026" max="11264" width="9.33203125" style="168"/>
    <col min="11265" max="11265" width="7.33203125" style="168" customWidth="1"/>
    <col min="11266" max="11266" width="11.5" style="168" customWidth="1"/>
    <col min="11267" max="11267" width="35.83203125" style="168" customWidth="1"/>
    <col min="11268" max="11268" width="16" style="168" customWidth="1"/>
    <col min="11269" max="11269" width="17.33203125" style="168" customWidth="1"/>
    <col min="11270" max="11270" width="26" style="168" customWidth="1"/>
    <col min="11271" max="11271" width="14.33203125" style="168" customWidth="1"/>
    <col min="11272" max="11272" width="9.1640625" style="168" customWidth="1"/>
    <col min="11273" max="11273" width="10.83203125" style="168" customWidth="1"/>
    <col min="11274" max="11281" width="7.5" style="168" customWidth="1"/>
    <col min="11282" max="11520" width="9.33203125" style="168"/>
    <col min="11521" max="11521" width="7.33203125" style="168" customWidth="1"/>
    <col min="11522" max="11522" width="11.5" style="168" customWidth="1"/>
    <col min="11523" max="11523" width="35.83203125" style="168" customWidth="1"/>
    <col min="11524" max="11524" width="16" style="168" customWidth="1"/>
    <col min="11525" max="11525" width="17.33203125" style="168" customWidth="1"/>
    <col min="11526" max="11526" width="26" style="168" customWidth="1"/>
    <col min="11527" max="11527" width="14.33203125" style="168" customWidth="1"/>
    <col min="11528" max="11528" width="9.1640625" style="168" customWidth="1"/>
    <col min="11529" max="11529" width="10.83203125" style="168" customWidth="1"/>
    <col min="11530" max="11537" width="7.5" style="168" customWidth="1"/>
    <col min="11538" max="11776" width="9.33203125" style="168"/>
    <col min="11777" max="11777" width="7.33203125" style="168" customWidth="1"/>
    <col min="11778" max="11778" width="11.5" style="168" customWidth="1"/>
    <col min="11779" max="11779" width="35.83203125" style="168" customWidth="1"/>
    <col min="11780" max="11780" width="16" style="168" customWidth="1"/>
    <col min="11781" max="11781" width="17.33203125" style="168" customWidth="1"/>
    <col min="11782" max="11782" width="26" style="168" customWidth="1"/>
    <col min="11783" max="11783" width="14.33203125" style="168" customWidth="1"/>
    <col min="11784" max="11784" width="9.1640625" style="168" customWidth="1"/>
    <col min="11785" max="11785" width="10.83203125" style="168" customWidth="1"/>
    <col min="11786" max="11793" width="7.5" style="168" customWidth="1"/>
    <col min="11794" max="12032" width="9.33203125" style="168"/>
    <col min="12033" max="12033" width="7.33203125" style="168" customWidth="1"/>
    <col min="12034" max="12034" width="11.5" style="168" customWidth="1"/>
    <col min="12035" max="12035" width="35.83203125" style="168" customWidth="1"/>
    <col min="12036" max="12036" width="16" style="168" customWidth="1"/>
    <col min="12037" max="12037" width="17.33203125" style="168" customWidth="1"/>
    <col min="12038" max="12038" width="26" style="168" customWidth="1"/>
    <col min="12039" max="12039" width="14.33203125" style="168" customWidth="1"/>
    <col min="12040" max="12040" width="9.1640625" style="168" customWidth="1"/>
    <col min="12041" max="12041" width="10.83203125" style="168" customWidth="1"/>
    <col min="12042" max="12049" width="7.5" style="168" customWidth="1"/>
    <col min="12050" max="12288" width="9.33203125" style="168"/>
    <col min="12289" max="12289" width="7.33203125" style="168" customWidth="1"/>
    <col min="12290" max="12290" width="11.5" style="168" customWidth="1"/>
    <col min="12291" max="12291" width="35.83203125" style="168" customWidth="1"/>
    <col min="12292" max="12292" width="16" style="168" customWidth="1"/>
    <col min="12293" max="12293" width="17.33203125" style="168" customWidth="1"/>
    <col min="12294" max="12294" width="26" style="168" customWidth="1"/>
    <col min="12295" max="12295" width="14.33203125" style="168" customWidth="1"/>
    <col min="12296" max="12296" width="9.1640625" style="168" customWidth="1"/>
    <col min="12297" max="12297" width="10.83203125" style="168" customWidth="1"/>
    <col min="12298" max="12305" width="7.5" style="168" customWidth="1"/>
    <col min="12306" max="12544" width="9.33203125" style="168"/>
    <col min="12545" max="12545" width="7.33203125" style="168" customWidth="1"/>
    <col min="12546" max="12546" width="11.5" style="168" customWidth="1"/>
    <col min="12547" max="12547" width="35.83203125" style="168" customWidth="1"/>
    <col min="12548" max="12548" width="16" style="168" customWidth="1"/>
    <col min="12549" max="12549" width="17.33203125" style="168" customWidth="1"/>
    <col min="12550" max="12550" width="26" style="168" customWidth="1"/>
    <col min="12551" max="12551" width="14.33203125" style="168" customWidth="1"/>
    <col min="12552" max="12552" width="9.1640625" style="168" customWidth="1"/>
    <col min="12553" max="12553" width="10.83203125" style="168" customWidth="1"/>
    <col min="12554" max="12561" width="7.5" style="168" customWidth="1"/>
    <col min="12562" max="12800" width="9.33203125" style="168"/>
    <col min="12801" max="12801" width="7.33203125" style="168" customWidth="1"/>
    <col min="12802" max="12802" width="11.5" style="168" customWidth="1"/>
    <col min="12803" max="12803" width="35.83203125" style="168" customWidth="1"/>
    <col min="12804" max="12804" width="16" style="168" customWidth="1"/>
    <col min="12805" max="12805" width="17.33203125" style="168" customWidth="1"/>
    <col min="12806" max="12806" width="26" style="168" customWidth="1"/>
    <col min="12807" max="12807" width="14.33203125" style="168" customWidth="1"/>
    <col min="12808" max="12808" width="9.1640625" style="168" customWidth="1"/>
    <col min="12809" max="12809" width="10.83203125" style="168" customWidth="1"/>
    <col min="12810" max="12817" width="7.5" style="168" customWidth="1"/>
    <col min="12818" max="13056" width="9.33203125" style="168"/>
    <col min="13057" max="13057" width="7.33203125" style="168" customWidth="1"/>
    <col min="13058" max="13058" width="11.5" style="168" customWidth="1"/>
    <col min="13059" max="13059" width="35.83203125" style="168" customWidth="1"/>
    <col min="13060" max="13060" width="16" style="168" customWidth="1"/>
    <col min="13061" max="13061" width="17.33203125" style="168" customWidth="1"/>
    <col min="13062" max="13062" width="26" style="168" customWidth="1"/>
    <col min="13063" max="13063" width="14.33203125" style="168" customWidth="1"/>
    <col min="13064" max="13064" width="9.1640625" style="168" customWidth="1"/>
    <col min="13065" max="13065" width="10.83203125" style="168" customWidth="1"/>
    <col min="13066" max="13073" width="7.5" style="168" customWidth="1"/>
    <col min="13074" max="13312" width="9.33203125" style="168"/>
    <col min="13313" max="13313" width="7.33203125" style="168" customWidth="1"/>
    <col min="13314" max="13314" width="11.5" style="168" customWidth="1"/>
    <col min="13315" max="13315" width="35.83203125" style="168" customWidth="1"/>
    <col min="13316" max="13316" width="16" style="168" customWidth="1"/>
    <col min="13317" max="13317" width="17.33203125" style="168" customWidth="1"/>
    <col min="13318" max="13318" width="26" style="168" customWidth="1"/>
    <col min="13319" max="13319" width="14.33203125" style="168" customWidth="1"/>
    <col min="13320" max="13320" width="9.1640625" style="168" customWidth="1"/>
    <col min="13321" max="13321" width="10.83203125" style="168" customWidth="1"/>
    <col min="13322" max="13329" width="7.5" style="168" customWidth="1"/>
    <col min="13330" max="13568" width="9.33203125" style="168"/>
    <col min="13569" max="13569" width="7.33203125" style="168" customWidth="1"/>
    <col min="13570" max="13570" width="11.5" style="168" customWidth="1"/>
    <col min="13571" max="13571" width="35.83203125" style="168" customWidth="1"/>
    <col min="13572" max="13572" width="16" style="168" customWidth="1"/>
    <col min="13573" max="13573" width="17.33203125" style="168" customWidth="1"/>
    <col min="13574" max="13574" width="26" style="168" customWidth="1"/>
    <col min="13575" max="13575" width="14.33203125" style="168" customWidth="1"/>
    <col min="13576" max="13576" width="9.1640625" style="168" customWidth="1"/>
    <col min="13577" max="13577" width="10.83203125" style="168" customWidth="1"/>
    <col min="13578" max="13585" width="7.5" style="168" customWidth="1"/>
    <col min="13586" max="13824" width="9.33203125" style="168"/>
    <col min="13825" max="13825" width="7.33203125" style="168" customWidth="1"/>
    <col min="13826" max="13826" width="11.5" style="168" customWidth="1"/>
    <col min="13827" max="13827" width="35.83203125" style="168" customWidth="1"/>
    <col min="13828" max="13828" width="16" style="168" customWidth="1"/>
    <col min="13829" max="13829" width="17.33203125" style="168" customWidth="1"/>
    <col min="13830" max="13830" width="26" style="168" customWidth="1"/>
    <col min="13831" max="13831" width="14.33203125" style="168" customWidth="1"/>
    <col min="13832" max="13832" width="9.1640625" style="168" customWidth="1"/>
    <col min="13833" max="13833" width="10.83203125" style="168" customWidth="1"/>
    <col min="13834" max="13841" width="7.5" style="168" customWidth="1"/>
    <col min="13842" max="14080" width="9.33203125" style="168"/>
    <col min="14081" max="14081" width="7.33203125" style="168" customWidth="1"/>
    <col min="14082" max="14082" width="11.5" style="168" customWidth="1"/>
    <col min="14083" max="14083" width="35.83203125" style="168" customWidth="1"/>
    <col min="14084" max="14084" width="16" style="168" customWidth="1"/>
    <col min="14085" max="14085" width="17.33203125" style="168" customWidth="1"/>
    <col min="14086" max="14086" width="26" style="168" customWidth="1"/>
    <col min="14087" max="14087" width="14.33203125" style="168" customWidth="1"/>
    <col min="14088" max="14088" width="9.1640625" style="168" customWidth="1"/>
    <col min="14089" max="14089" width="10.83203125" style="168" customWidth="1"/>
    <col min="14090" max="14097" width="7.5" style="168" customWidth="1"/>
    <col min="14098" max="14336" width="9.33203125" style="168"/>
    <col min="14337" max="14337" width="7.33203125" style="168" customWidth="1"/>
    <col min="14338" max="14338" width="11.5" style="168" customWidth="1"/>
    <col min="14339" max="14339" width="35.83203125" style="168" customWidth="1"/>
    <col min="14340" max="14340" width="16" style="168" customWidth="1"/>
    <col min="14341" max="14341" width="17.33203125" style="168" customWidth="1"/>
    <col min="14342" max="14342" width="26" style="168" customWidth="1"/>
    <col min="14343" max="14343" width="14.33203125" style="168" customWidth="1"/>
    <col min="14344" max="14344" width="9.1640625" style="168" customWidth="1"/>
    <col min="14345" max="14345" width="10.83203125" style="168" customWidth="1"/>
    <col min="14346" max="14353" width="7.5" style="168" customWidth="1"/>
    <col min="14354" max="14592" width="9.33203125" style="168"/>
    <col min="14593" max="14593" width="7.33203125" style="168" customWidth="1"/>
    <col min="14594" max="14594" width="11.5" style="168" customWidth="1"/>
    <col min="14595" max="14595" width="35.83203125" style="168" customWidth="1"/>
    <col min="14596" max="14596" width="16" style="168" customWidth="1"/>
    <col min="14597" max="14597" width="17.33203125" style="168" customWidth="1"/>
    <col min="14598" max="14598" width="26" style="168" customWidth="1"/>
    <col min="14599" max="14599" width="14.33203125" style="168" customWidth="1"/>
    <col min="14600" max="14600" width="9.1640625" style="168" customWidth="1"/>
    <col min="14601" max="14601" width="10.83203125" style="168" customWidth="1"/>
    <col min="14602" max="14609" width="7.5" style="168" customWidth="1"/>
    <col min="14610" max="14848" width="9.33203125" style="168"/>
    <col min="14849" max="14849" width="7.33203125" style="168" customWidth="1"/>
    <col min="14850" max="14850" width="11.5" style="168" customWidth="1"/>
    <col min="14851" max="14851" width="35.83203125" style="168" customWidth="1"/>
    <col min="14852" max="14852" width="16" style="168" customWidth="1"/>
    <col min="14853" max="14853" width="17.33203125" style="168" customWidth="1"/>
    <col min="14854" max="14854" width="26" style="168" customWidth="1"/>
    <col min="14855" max="14855" width="14.33203125" style="168" customWidth="1"/>
    <col min="14856" max="14856" width="9.1640625" style="168" customWidth="1"/>
    <col min="14857" max="14857" width="10.83203125" style="168" customWidth="1"/>
    <col min="14858" max="14865" width="7.5" style="168" customWidth="1"/>
    <col min="14866" max="15104" width="9.33203125" style="168"/>
    <col min="15105" max="15105" width="7.33203125" style="168" customWidth="1"/>
    <col min="15106" max="15106" width="11.5" style="168" customWidth="1"/>
    <col min="15107" max="15107" width="35.83203125" style="168" customWidth="1"/>
    <col min="15108" max="15108" width="16" style="168" customWidth="1"/>
    <col min="15109" max="15109" width="17.33203125" style="168" customWidth="1"/>
    <col min="15110" max="15110" width="26" style="168" customWidth="1"/>
    <col min="15111" max="15111" width="14.33203125" style="168" customWidth="1"/>
    <col min="15112" max="15112" width="9.1640625" style="168" customWidth="1"/>
    <col min="15113" max="15113" width="10.83203125" style="168" customWidth="1"/>
    <col min="15114" max="15121" width="7.5" style="168" customWidth="1"/>
    <col min="15122" max="15360" width="9.33203125" style="168"/>
    <col min="15361" max="15361" width="7.33203125" style="168" customWidth="1"/>
    <col min="15362" max="15362" width="11.5" style="168" customWidth="1"/>
    <col min="15363" max="15363" width="35.83203125" style="168" customWidth="1"/>
    <col min="15364" max="15364" width="16" style="168" customWidth="1"/>
    <col min="15365" max="15365" width="17.33203125" style="168" customWidth="1"/>
    <col min="15366" max="15366" width="26" style="168" customWidth="1"/>
    <col min="15367" max="15367" width="14.33203125" style="168" customWidth="1"/>
    <col min="15368" max="15368" width="9.1640625" style="168" customWidth="1"/>
    <col min="15369" max="15369" width="10.83203125" style="168" customWidth="1"/>
    <col min="15370" max="15377" width="7.5" style="168" customWidth="1"/>
    <col min="15378" max="15616" width="9.33203125" style="168"/>
    <col min="15617" max="15617" width="7.33203125" style="168" customWidth="1"/>
    <col min="15618" max="15618" width="11.5" style="168" customWidth="1"/>
    <col min="15619" max="15619" width="35.83203125" style="168" customWidth="1"/>
    <col min="15620" max="15620" width="16" style="168" customWidth="1"/>
    <col min="15621" max="15621" width="17.33203125" style="168" customWidth="1"/>
    <col min="15622" max="15622" width="26" style="168" customWidth="1"/>
    <col min="15623" max="15623" width="14.33203125" style="168" customWidth="1"/>
    <col min="15624" max="15624" width="9.1640625" style="168" customWidth="1"/>
    <col min="15625" max="15625" width="10.83203125" style="168" customWidth="1"/>
    <col min="15626" max="15633" width="7.5" style="168" customWidth="1"/>
    <col min="15634" max="15872" width="9.33203125" style="168"/>
    <col min="15873" max="15873" width="7.33203125" style="168" customWidth="1"/>
    <col min="15874" max="15874" width="11.5" style="168" customWidth="1"/>
    <col min="15875" max="15875" width="35.83203125" style="168" customWidth="1"/>
    <col min="15876" max="15876" width="16" style="168" customWidth="1"/>
    <col min="15877" max="15877" width="17.33203125" style="168" customWidth="1"/>
    <col min="15878" max="15878" width="26" style="168" customWidth="1"/>
    <col min="15879" max="15879" width="14.33203125" style="168" customWidth="1"/>
    <col min="15880" max="15880" width="9.1640625" style="168" customWidth="1"/>
    <col min="15881" max="15881" width="10.83203125" style="168" customWidth="1"/>
    <col min="15882" max="15889" width="7.5" style="168" customWidth="1"/>
    <col min="15890" max="16128" width="9.33203125" style="168"/>
    <col min="16129" max="16129" width="7.33203125" style="168" customWidth="1"/>
    <col min="16130" max="16130" width="11.5" style="168" customWidth="1"/>
    <col min="16131" max="16131" width="35.83203125" style="168" customWidth="1"/>
    <col min="16132" max="16132" width="16" style="168" customWidth="1"/>
    <col min="16133" max="16133" width="17.33203125" style="168" customWidth="1"/>
    <col min="16134" max="16134" width="26" style="168" customWidth="1"/>
    <col min="16135" max="16135" width="14.33203125" style="168" customWidth="1"/>
    <col min="16136" max="16136" width="9.1640625" style="168" customWidth="1"/>
    <col min="16137" max="16137" width="10.83203125" style="168" customWidth="1"/>
    <col min="16138" max="16145" width="7.5" style="168" customWidth="1"/>
    <col min="16146" max="16384" width="9.33203125" style="168"/>
  </cols>
  <sheetData>
    <row r="2" spans="2:17" ht="20.25" x14ac:dyDescent="0.3">
      <c r="B2" s="165" t="s">
        <v>0</v>
      </c>
      <c r="C2" s="166"/>
      <c r="D2" s="166"/>
      <c r="E2" s="166"/>
      <c r="F2" s="166"/>
      <c r="G2" s="166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2:17" ht="20.25" x14ac:dyDescent="0.3">
      <c r="B3" s="165" t="s">
        <v>179</v>
      </c>
      <c r="C3" s="166"/>
      <c r="D3" s="166"/>
      <c r="E3" s="166"/>
      <c r="F3" s="166"/>
      <c r="G3" s="166"/>
      <c r="H3" s="167"/>
      <c r="I3" s="167"/>
      <c r="J3" s="167"/>
      <c r="K3" s="169"/>
      <c r="L3" s="167"/>
      <c r="M3" s="167"/>
      <c r="N3" s="167"/>
      <c r="O3" s="167"/>
      <c r="P3" s="167"/>
      <c r="Q3" s="167"/>
    </row>
    <row r="4" spans="2:17" x14ac:dyDescent="0.25">
      <c r="B4" s="170" t="s">
        <v>1</v>
      </c>
      <c r="C4" s="411">
        <v>42677</v>
      </c>
      <c r="D4" s="171"/>
      <c r="E4" s="166"/>
      <c r="F4" s="166"/>
      <c r="G4" s="166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2:17" ht="20.25" x14ac:dyDescent="0.3">
      <c r="B5" s="172"/>
      <c r="C5" s="173"/>
      <c r="D5" s="173"/>
      <c r="E5" s="173"/>
    </row>
    <row r="6" spans="2:17" ht="15.75" thickBot="1" x14ac:dyDescent="0.3"/>
    <row r="7" spans="2:17" x14ac:dyDescent="0.25">
      <c r="B7" s="175" t="s">
        <v>3</v>
      </c>
      <c r="C7" s="176"/>
      <c r="D7" s="177" t="s">
        <v>4</v>
      </c>
      <c r="E7" s="178" t="s">
        <v>5</v>
      </c>
      <c r="F7" s="179"/>
      <c r="G7" s="180"/>
      <c r="H7" s="422" t="s">
        <v>6</v>
      </c>
      <c r="I7" s="427"/>
      <c r="J7" s="424" t="s">
        <v>180</v>
      </c>
      <c r="K7" s="425"/>
      <c r="L7" s="425"/>
      <c r="M7" s="425"/>
      <c r="N7" s="425"/>
      <c r="O7" s="425"/>
      <c r="P7" s="425"/>
      <c r="Q7" s="428"/>
    </row>
    <row r="8" spans="2:17" ht="15.75" thickBot="1" x14ac:dyDescent="0.3">
      <c r="B8" s="183" t="s">
        <v>13</v>
      </c>
      <c r="C8" s="184" t="s">
        <v>14</v>
      </c>
      <c r="D8" s="184"/>
      <c r="E8" s="185" t="s">
        <v>181</v>
      </c>
      <c r="F8" s="186" t="s">
        <v>15</v>
      </c>
      <c r="G8" s="187" t="s">
        <v>16</v>
      </c>
      <c r="H8" s="188" t="s">
        <v>17</v>
      </c>
      <c r="I8" s="189" t="s">
        <v>18</v>
      </c>
      <c r="J8" s="191" t="s">
        <v>22</v>
      </c>
      <c r="K8" s="192" t="s">
        <v>23</v>
      </c>
      <c r="L8" s="192" t="s">
        <v>24</v>
      </c>
      <c r="M8" s="192" t="s">
        <v>25</v>
      </c>
      <c r="N8" s="192" t="s">
        <v>26</v>
      </c>
      <c r="O8" s="192" t="s">
        <v>27</v>
      </c>
      <c r="P8" s="192" t="s">
        <v>28</v>
      </c>
      <c r="Q8" s="313" t="s">
        <v>29</v>
      </c>
    </row>
    <row r="9" spans="2:17" x14ac:dyDescent="0.25">
      <c r="B9" s="195">
        <v>0</v>
      </c>
      <c r="C9" s="314" t="s">
        <v>34</v>
      </c>
      <c r="D9" s="315" t="s">
        <v>35</v>
      </c>
      <c r="E9" s="198">
        <v>41091</v>
      </c>
      <c r="F9" s="316" t="s">
        <v>36</v>
      </c>
      <c r="G9" s="281">
        <v>41153</v>
      </c>
      <c r="H9" s="282">
        <v>30</v>
      </c>
      <c r="I9" s="202">
        <v>130</v>
      </c>
      <c r="J9" s="317">
        <v>0</v>
      </c>
      <c r="K9" s="318">
        <v>0</v>
      </c>
      <c r="L9" s="318">
        <v>0</v>
      </c>
      <c r="M9" s="318">
        <v>0</v>
      </c>
      <c r="N9" s="318">
        <v>0</v>
      </c>
      <c r="O9" s="318">
        <v>0</v>
      </c>
      <c r="P9" s="318">
        <v>0</v>
      </c>
      <c r="Q9" s="319">
        <v>0</v>
      </c>
    </row>
    <row r="10" spans="2:17" x14ac:dyDescent="0.25">
      <c r="B10" s="208">
        <v>1</v>
      </c>
      <c r="C10" s="320" t="s">
        <v>37</v>
      </c>
      <c r="D10" s="321" t="s">
        <v>35</v>
      </c>
      <c r="E10" s="211">
        <v>41091</v>
      </c>
      <c r="F10" s="289" t="s">
        <v>36</v>
      </c>
      <c r="G10" s="286">
        <v>41153</v>
      </c>
      <c r="H10" s="287">
        <v>50</v>
      </c>
      <c r="I10" s="215">
        <v>130</v>
      </c>
      <c r="J10" s="322">
        <v>-0.4</v>
      </c>
      <c r="K10" s="323">
        <v>0.3</v>
      </c>
      <c r="L10" s="323">
        <v>0.3</v>
      </c>
      <c r="M10" s="323">
        <v>0.2</v>
      </c>
      <c r="N10" s="323">
        <v>2.7</v>
      </c>
      <c r="O10" s="323">
        <v>1.6</v>
      </c>
      <c r="P10" s="323">
        <v>1.5</v>
      </c>
      <c r="Q10" s="324">
        <v>1.6</v>
      </c>
    </row>
    <row r="11" spans="2:17" x14ac:dyDescent="0.25">
      <c r="B11" s="208">
        <v>2</v>
      </c>
      <c r="C11" s="320" t="s">
        <v>38</v>
      </c>
      <c r="D11" s="321" t="s">
        <v>35</v>
      </c>
      <c r="E11" s="211">
        <v>41091</v>
      </c>
      <c r="F11" s="289" t="s">
        <v>36</v>
      </c>
      <c r="G11" s="286">
        <v>41153</v>
      </c>
      <c r="H11" s="287">
        <v>50</v>
      </c>
      <c r="I11" s="215">
        <v>130</v>
      </c>
      <c r="J11" s="322">
        <v>0.1</v>
      </c>
      <c r="K11" s="323">
        <v>0.5</v>
      </c>
      <c r="L11" s="323">
        <v>1.2</v>
      </c>
      <c r="M11" s="323">
        <v>1.8</v>
      </c>
      <c r="N11" s="323">
        <v>1.8</v>
      </c>
      <c r="O11" s="323">
        <v>1.5</v>
      </c>
      <c r="P11" s="323">
        <v>1.4</v>
      </c>
      <c r="Q11" s="324">
        <v>1.2</v>
      </c>
    </row>
    <row r="12" spans="2:17" x14ac:dyDescent="0.25">
      <c r="B12" s="208">
        <v>3</v>
      </c>
      <c r="C12" s="320" t="s">
        <v>39</v>
      </c>
      <c r="D12" s="321" t="s">
        <v>35</v>
      </c>
      <c r="E12" s="211">
        <v>41091</v>
      </c>
      <c r="F12" s="289" t="s">
        <v>36</v>
      </c>
      <c r="G12" s="286">
        <v>41153</v>
      </c>
      <c r="H12" s="287">
        <v>80</v>
      </c>
      <c r="I12" s="215">
        <v>130</v>
      </c>
      <c r="J12" s="322">
        <v>0</v>
      </c>
      <c r="K12" s="323">
        <v>0.6</v>
      </c>
      <c r="L12" s="323">
        <v>1.2</v>
      </c>
      <c r="M12" s="323">
        <v>2.2000000000000002</v>
      </c>
      <c r="N12" s="323">
        <v>1.8</v>
      </c>
      <c r="O12" s="323">
        <v>1.7</v>
      </c>
      <c r="P12" s="323">
        <v>1.7</v>
      </c>
      <c r="Q12" s="324">
        <v>1.7</v>
      </c>
    </row>
    <row r="13" spans="2:17" x14ac:dyDescent="0.25">
      <c r="B13" s="212">
        <v>4</v>
      </c>
      <c r="C13" s="221" t="s">
        <v>182</v>
      </c>
      <c r="D13" s="321" t="s">
        <v>35</v>
      </c>
      <c r="E13" s="211">
        <v>41091</v>
      </c>
      <c r="F13" s="289" t="s">
        <v>36</v>
      </c>
      <c r="G13" s="286">
        <v>41153</v>
      </c>
      <c r="H13" s="287">
        <v>40</v>
      </c>
      <c r="I13" s="215">
        <v>80</v>
      </c>
      <c r="J13" s="322">
        <v>1.1000000000000001</v>
      </c>
      <c r="K13" s="323">
        <v>1.1000000000000001</v>
      </c>
      <c r="L13" s="323">
        <v>1.1000000000000001</v>
      </c>
      <c r="M13" s="323">
        <v>1.1000000000000001</v>
      </c>
      <c r="N13" s="323">
        <v>1.1000000000000001</v>
      </c>
      <c r="O13" s="323">
        <v>1.1000000000000001</v>
      </c>
      <c r="P13" s="323">
        <v>1.1000000000000001</v>
      </c>
      <c r="Q13" s="324">
        <v>1.1000000000000001</v>
      </c>
    </row>
    <row r="14" spans="2:17" x14ac:dyDescent="0.25">
      <c r="B14" s="208">
        <v>5</v>
      </c>
      <c r="C14" s="320" t="s">
        <v>44</v>
      </c>
      <c r="D14" s="321" t="s">
        <v>45</v>
      </c>
      <c r="E14" s="211">
        <v>41091</v>
      </c>
      <c r="F14" s="289" t="s">
        <v>36</v>
      </c>
      <c r="G14" s="286">
        <v>41153</v>
      </c>
      <c r="H14" s="287">
        <v>70</v>
      </c>
      <c r="I14" s="215">
        <v>120</v>
      </c>
      <c r="J14" s="322">
        <v>1.1000000000000001</v>
      </c>
      <c r="K14" s="323">
        <v>1.1000000000000001</v>
      </c>
      <c r="L14" s="323">
        <v>1.1000000000000001</v>
      </c>
      <c r="M14" s="323">
        <v>1.1000000000000001</v>
      </c>
      <c r="N14" s="323">
        <v>1.1000000000000001</v>
      </c>
      <c r="O14" s="323">
        <v>1.1000000000000001</v>
      </c>
      <c r="P14" s="323">
        <v>1.1000000000000001</v>
      </c>
      <c r="Q14" s="324">
        <v>1.1000000000000001</v>
      </c>
    </row>
    <row r="15" spans="2:17" x14ac:dyDescent="0.25">
      <c r="B15" s="208">
        <v>6</v>
      </c>
      <c r="C15" s="320" t="s">
        <v>46</v>
      </c>
      <c r="D15" s="321" t="s">
        <v>45</v>
      </c>
      <c r="E15" s="211">
        <v>41091</v>
      </c>
      <c r="F15" s="289" t="s">
        <v>36</v>
      </c>
      <c r="G15" s="286">
        <v>41153</v>
      </c>
      <c r="H15" s="287">
        <v>70</v>
      </c>
      <c r="I15" s="215">
        <v>80</v>
      </c>
      <c r="J15" s="322">
        <v>1.1000000000000001</v>
      </c>
      <c r="K15" s="323">
        <v>1.1000000000000001</v>
      </c>
      <c r="L15" s="323">
        <v>1.1000000000000001</v>
      </c>
      <c r="M15" s="323">
        <v>1.1000000000000001</v>
      </c>
      <c r="N15" s="323">
        <v>1.1000000000000001</v>
      </c>
      <c r="O15" s="323">
        <v>1.1000000000000001</v>
      </c>
      <c r="P15" s="323">
        <v>1.1000000000000001</v>
      </c>
      <c r="Q15" s="324">
        <v>1.1000000000000001</v>
      </c>
    </row>
    <row r="16" spans="2:17" x14ac:dyDescent="0.25">
      <c r="B16" s="223">
        <v>7</v>
      </c>
      <c r="C16" s="320" t="s">
        <v>47</v>
      </c>
      <c r="D16" s="321" t="s">
        <v>45</v>
      </c>
      <c r="E16" s="211">
        <v>41091</v>
      </c>
      <c r="F16" s="289" t="s">
        <v>36</v>
      </c>
      <c r="G16" s="286">
        <v>41153</v>
      </c>
      <c r="H16" s="287">
        <v>70</v>
      </c>
      <c r="I16" s="215">
        <v>120</v>
      </c>
      <c r="J16" s="322">
        <v>1.1000000000000001</v>
      </c>
      <c r="K16" s="323">
        <v>1.1000000000000001</v>
      </c>
      <c r="L16" s="323">
        <v>1.1000000000000001</v>
      </c>
      <c r="M16" s="323">
        <v>1.1000000000000001</v>
      </c>
      <c r="N16" s="323">
        <v>1.1000000000000001</v>
      </c>
      <c r="O16" s="323">
        <v>1.1000000000000001</v>
      </c>
      <c r="P16" s="323">
        <v>1.1000000000000001</v>
      </c>
      <c r="Q16" s="324">
        <v>1.1000000000000001</v>
      </c>
    </row>
    <row r="17" spans="2:17" x14ac:dyDescent="0.25">
      <c r="B17" s="223">
        <v>8</v>
      </c>
      <c r="C17" s="221" t="s">
        <v>48</v>
      </c>
      <c r="D17" s="321" t="s">
        <v>49</v>
      </c>
      <c r="E17" s="211">
        <v>41091</v>
      </c>
      <c r="F17" s="289" t="s">
        <v>36</v>
      </c>
      <c r="G17" s="286">
        <v>41153</v>
      </c>
      <c r="H17" s="287">
        <v>50</v>
      </c>
      <c r="I17" s="215">
        <v>130</v>
      </c>
      <c r="J17" s="322">
        <v>1.1000000000000001</v>
      </c>
      <c r="K17" s="323">
        <v>1.1000000000000001</v>
      </c>
      <c r="L17" s="323">
        <v>1.1000000000000001</v>
      </c>
      <c r="M17" s="323">
        <v>1.1000000000000001</v>
      </c>
      <c r="N17" s="323">
        <v>1.1000000000000001</v>
      </c>
      <c r="O17" s="323">
        <v>1.1000000000000001</v>
      </c>
      <c r="P17" s="323">
        <v>1.1000000000000001</v>
      </c>
      <c r="Q17" s="324">
        <v>1.1000000000000001</v>
      </c>
    </row>
    <row r="18" spans="2:17" x14ac:dyDescent="0.25">
      <c r="B18" s="223">
        <v>9</v>
      </c>
      <c r="C18" s="221" t="s">
        <v>183</v>
      </c>
      <c r="D18" s="321" t="s">
        <v>52</v>
      </c>
      <c r="E18" s="211">
        <v>41091</v>
      </c>
      <c r="F18" s="289" t="s">
        <v>36</v>
      </c>
      <c r="G18" s="286">
        <v>41153</v>
      </c>
      <c r="H18" s="287">
        <v>30</v>
      </c>
      <c r="I18" s="215">
        <v>60</v>
      </c>
      <c r="J18" s="322">
        <v>0.2</v>
      </c>
      <c r="K18" s="323">
        <v>0.7</v>
      </c>
      <c r="L18" s="323">
        <v>0.7</v>
      </c>
      <c r="M18" s="323">
        <v>1.1000000000000001</v>
      </c>
      <c r="N18" s="323">
        <v>1.8</v>
      </c>
      <c r="O18" s="323">
        <v>1.2</v>
      </c>
      <c r="P18" s="323">
        <v>1.1000000000000001</v>
      </c>
      <c r="Q18" s="324">
        <v>0.2</v>
      </c>
    </row>
    <row r="19" spans="2:17" x14ac:dyDescent="0.25">
      <c r="B19" s="212">
        <v>10</v>
      </c>
      <c r="C19" s="221" t="s">
        <v>55</v>
      </c>
      <c r="D19" s="321" t="s">
        <v>52</v>
      </c>
      <c r="E19" s="211">
        <v>41091</v>
      </c>
      <c r="F19" s="289" t="s">
        <v>36</v>
      </c>
      <c r="G19" s="286">
        <v>41153</v>
      </c>
      <c r="H19" s="287">
        <v>30</v>
      </c>
      <c r="I19" s="215">
        <v>60</v>
      </c>
      <c r="J19" s="322">
        <v>0.2</v>
      </c>
      <c r="K19" s="323">
        <v>0.7</v>
      </c>
      <c r="L19" s="323">
        <v>0.7</v>
      </c>
      <c r="M19" s="323">
        <v>1.1000000000000001</v>
      </c>
      <c r="N19" s="323">
        <v>1.8</v>
      </c>
      <c r="O19" s="323">
        <v>1.2</v>
      </c>
      <c r="P19" s="323">
        <v>1.1000000000000001</v>
      </c>
      <c r="Q19" s="324">
        <v>0.2</v>
      </c>
    </row>
    <row r="20" spans="2:17" x14ac:dyDescent="0.25">
      <c r="B20" s="212">
        <v>11</v>
      </c>
      <c r="C20" s="221" t="s">
        <v>56</v>
      </c>
      <c r="D20" s="321" t="s">
        <v>35</v>
      </c>
      <c r="E20" s="211">
        <v>41091</v>
      </c>
      <c r="F20" s="289" t="s">
        <v>36</v>
      </c>
      <c r="G20" s="286">
        <v>41153</v>
      </c>
      <c r="H20" s="287">
        <v>40</v>
      </c>
      <c r="I20" s="215">
        <v>130</v>
      </c>
      <c r="J20" s="322">
        <v>-0.2</v>
      </c>
      <c r="K20" s="323">
        <v>-0.5</v>
      </c>
      <c r="L20" s="323">
        <v>0.4</v>
      </c>
      <c r="M20" s="323">
        <v>0.5</v>
      </c>
      <c r="N20" s="323">
        <v>2.1</v>
      </c>
      <c r="O20" s="323">
        <v>3.1</v>
      </c>
      <c r="P20" s="323">
        <v>1.8</v>
      </c>
      <c r="Q20" s="324">
        <v>1</v>
      </c>
    </row>
    <row r="21" spans="2:17" ht="15.75" thickBot="1" x14ac:dyDescent="0.3">
      <c r="B21" s="307">
        <v>12</v>
      </c>
      <c r="C21" s="292" t="s">
        <v>57</v>
      </c>
      <c r="D21" s="293" t="s">
        <v>35</v>
      </c>
      <c r="E21" s="325">
        <v>41091</v>
      </c>
      <c r="F21" s="326" t="s">
        <v>36</v>
      </c>
      <c r="G21" s="296">
        <v>41153</v>
      </c>
      <c r="H21" s="297">
        <v>40</v>
      </c>
      <c r="I21" s="327">
        <v>130</v>
      </c>
      <c r="J21" s="328">
        <v>-0.2</v>
      </c>
      <c r="K21" s="329">
        <v>-0.5</v>
      </c>
      <c r="L21" s="329">
        <v>0.4</v>
      </c>
      <c r="M21" s="329">
        <v>0.5</v>
      </c>
      <c r="N21" s="329">
        <v>2.1</v>
      </c>
      <c r="O21" s="329">
        <v>3.1</v>
      </c>
      <c r="P21" s="329">
        <v>1.8</v>
      </c>
      <c r="Q21" s="330">
        <v>1</v>
      </c>
    </row>
    <row r="22" spans="2:17" s="338" customFormat="1" x14ac:dyDescent="0.25">
      <c r="B22" s="414">
        <v>13</v>
      </c>
      <c r="C22" s="331" t="s">
        <v>206</v>
      </c>
      <c r="D22" s="332" t="s">
        <v>52</v>
      </c>
      <c r="E22" s="333">
        <v>42677</v>
      </c>
      <c r="F22" s="280" t="s">
        <v>207</v>
      </c>
      <c r="G22" s="198">
        <v>42640</v>
      </c>
      <c r="H22" s="334">
        <v>40</v>
      </c>
      <c r="I22" s="335">
        <v>50</v>
      </c>
      <c r="J22" s="336">
        <v>1.3</v>
      </c>
      <c r="K22" s="336">
        <v>1.3</v>
      </c>
      <c r="L22" s="336">
        <v>1.3</v>
      </c>
      <c r="M22" s="336">
        <v>1.3</v>
      </c>
      <c r="N22" s="336">
        <v>1.3</v>
      </c>
      <c r="O22" s="336">
        <v>1.3</v>
      </c>
      <c r="P22" s="336">
        <v>1.3</v>
      </c>
      <c r="Q22" s="337">
        <v>1.3</v>
      </c>
    </row>
    <row r="23" spans="2:17" s="338" customFormat="1" x14ac:dyDescent="0.25">
      <c r="B23" s="223">
        <v>14</v>
      </c>
      <c r="C23" s="222" t="s">
        <v>58</v>
      </c>
      <c r="D23" s="242" t="s">
        <v>35</v>
      </c>
      <c r="E23" s="211">
        <v>41285</v>
      </c>
      <c r="F23" s="289" t="s">
        <v>59</v>
      </c>
      <c r="G23" s="211">
        <v>41281</v>
      </c>
      <c r="H23" s="339">
        <v>50</v>
      </c>
      <c r="I23" s="340">
        <v>70</v>
      </c>
      <c r="J23" s="341">
        <v>-0.2</v>
      </c>
      <c r="K23" s="341">
        <v>-0.5</v>
      </c>
      <c r="L23" s="341">
        <v>0.4</v>
      </c>
      <c r="M23" s="341">
        <v>0.5</v>
      </c>
      <c r="N23" s="341">
        <v>2.1</v>
      </c>
      <c r="O23" s="341">
        <v>3.1</v>
      </c>
      <c r="P23" s="341">
        <v>1.8</v>
      </c>
      <c r="Q23" s="342">
        <v>1</v>
      </c>
    </row>
    <row r="24" spans="2:17" s="338" customFormat="1" x14ac:dyDescent="0.25">
      <c r="B24" s="223">
        <v>15</v>
      </c>
      <c r="C24" s="233" t="s">
        <v>60</v>
      </c>
      <c r="D24" s="224" t="s">
        <v>35</v>
      </c>
      <c r="E24" s="284">
        <v>41299</v>
      </c>
      <c r="F24" s="285" t="s">
        <v>61</v>
      </c>
      <c r="G24" s="211">
        <v>41289</v>
      </c>
      <c r="H24" s="287">
        <v>40</v>
      </c>
      <c r="I24" s="288">
        <v>90</v>
      </c>
      <c r="J24" s="341">
        <v>-0.2</v>
      </c>
      <c r="K24" s="341">
        <v>-0.5</v>
      </c>
      <c r="L24" s="341">
        <v>0.4</v>
      </c>
      <c r="M24" s="341">
        <v>0.5</v>
      </c>
      <c r="N24" s="341">
        <v>2.1</v>
      </c>
      <c r="O24" s="341">
        <v>3.1</v>
      </c>
      <c r="P24" s="341">
        <v>1.8</v>
      </c>
      <c r="Q24" s="342">
        <v>1</v>
      </c>
    </row>
    <row r="25" spans="2:17" s="338" customFormat="1" x14ac:dyDescent="0.25">
      <c r="B25" s="223">
        <v>16</v>
      </c>
      <c r="C25" s="233" t="s">
        <v>62</v>
      </c>
      <c r="D25" s="224" t="s">
        <v>35</v>
      </c>
      <c r="E25" s="284">
        <v>41299</v>
      </c>
      <c r="F25" s="285" t="s">
        <v>63</v>
      </c>
      <c r="G25" s="304">
        <v>41289</v>
      </c>
      <c r="H25" s="215">
        <v>50</v>
      </c>
      <c r="I25" s="288">
        <v>80</v>
      </c>
      <c r="J25" s="341">
        <v>-0.2</v>
      </c>
      <c r="K25" s="341">
        <v>-0.5</v>
      </c>
      <c r="L25" s="341">
        <v>0.4</v>
      </c>
      <c r="M25" s="341">
        <v>0.5</v>
      </c>
      <c r="N25" s="341">
        <v>2.1</v>
      </c>
      <c r="O25" s="341">
        <v>3.1</v>
      </c>
      <c r="P25" s="341">
        <v>1.8</v>
      </c>
      <c r="Q25" s="342">
        <v>1</v>
      </c>
    </row>
    <row r="26" spans="2:17" s="252" customFormat="1" x14ac:dyDescent="0.25">
      <c r="B26" s="223">
        <v>17</v>
      </c>
      <c r="C26" s="233" t="s">
        <v>64</v>
      </c>
      <c r="D26" s="224" t="s">
        <v>35</v>
      </c>
      <c r="E26" s="284">
        <v>41333</v>
      </c>
      <c r="F26" s="285" t="s">
        <v>65</v>
      </c>
      <c r="G26" s="304">
        <v>41330</v>
      </c>
      <c r="H26" s="215">
        <v>60</v>
      </c>
      <c r="I26" s="288">
        <v>70</v>
      </c>
      <c r="J26" s="341">
        <v>-0.2</v>
      </c>
      <c r="K26" s="341">
        <v>-0.5</v>
      </c>
      <c r="L26" s="341">
        <v>0.4</v>
      </c>
      <c r="M26" s="341">
        <v>0.5</v>
      </c>
      <c r="N26" s="341">
        <v>2.1</v>
      </c>
      <c r="O26" s="341">
        <v>3.1</v>
      </c>
      <c r="P26" s="341">
        <v>1.8</v>
      </c>
      <c r="Q26" s="342">
        <v>1</v>
      </c>
    </row>
    <row r="27" spans="2:17" s="252" customFormat="1" x14ac:dyDescent="0.25">
      <c r="B27" s="223">
        <v>18</v>
      </c>
      <c r="C27" s="233" t="s">
        <v>66</v>
      </c>
      <c r="D27" s="224" t="s">
        <v>35</v>
      </c>
      <c r="E27" s="284">
        <v>41333</v>
      </c>
      <c r="F27" s="285" t="s">
        <v>67</v>
      </c>
      <c r="G27" s="304">
        <v>41330</v>
      </c>
      <c r="H27" s="215">
        <v>50</v>
      </c>
      <c r="I27" s="288">
        <v>80</v>
      </c>
      <c r="J27" s="341">
        <v>-0.2</v>
      </c>
      <c r="K27" s="341">
        <v>-0.5</v>
      </c>
      <c r="L27" s="341">
        <v>0.4</v>
      </c>
      <c r="M27" s="341">
        <v>0.5</v>
      </c>
      <c r="N27" s="341">
        <v>2.1</v>
      </c>
      <c r="O27" s="341">
        <v>3.1</v>
      </c>
      <c r="P27" s="341">
        <v>1.8</v>
      </c>
      <c r="Q27" s="342">
        <v>1</v>
      </c>
    </row>
    <row r="28" spans="2:17" s="252" customFormat="1" x14ac:dyDescent="0.25">
      <c r="B28" s="223">
        <v>19</v>
      </c>
      <c r="C28" s="233" t="s">
        <v>68</v>
      </c>
      <c r="D28" s="224" t="s">
        <v>35</v>
      </c>
      <c r="E28" s="284">
        <v>41501</v>
      </c>
      <c r="F28" s="285" t="s">
        <v>69</v>
      </c>
      <c r="G28" s="304">
        <v>41449</v>
      </c>
      <c r="H28" s="215">
        <v>50</v>
      </c>
      <c r="I28" s="288">
        <v>70</v>
      </c>
      <c r="J28" s="341">
        <v>-0.2</v>
      </c>
      <c r="K28" s="341">
        <v>-0.5</v>
      </c>
      <c r="L28" s="341">
        <v>0.4</v>
      </c>
      <c r="M28" s="341">
        <v>0.5</v>
      </c>
      <c r="N28" s="341">
        <v>2.1</v>
      </c>
      <c r="O28" s="341">
        <v>3.1</v>
      </c>
      <c r="P28" s="341">
        <v>1.8</v>
      </c>
      <c r="Q28" s="342">
        <v>1</v>
      </c>
    </row>
    <row r="29" spans="2:17" s="252" customFormat="1" x14ac:dyDescent="0.25">
      <c r="B29" s="223">
        <v>20</v>
      </c>
      <c r="C29" s="233" t="s">
        <v>70</v>
      </c>
      <c r="D29" s="224" t="s">
        <v>35</v>
      </c>
      <c r="E29" s="284">
        <v>41501</v>
      </c>
      <c r="F29" s="285" t="s">
        <v>71</v>
      </c>
      <c r="G29" s="304">
        <v>41449</v>
      </c>
      <c r="H29" s="215">
        <v>40</v>
      </c>
      <c r="I29" s="288">
        <v>80</v>
      </c>
      <c r="J29" s="341">
        <v>-0.2</v>
      </c>
      <c r="K29" s="341">
        <v>-0.5</v>
      </c>
      <c r="L29" s="341">
        <v>0.4</v>
      </c>
      <c r="M29" s="341">
        <v>0.5</v>
      </c>
      <c r="N29" s="341">
        <v>2.1</v>
      </c>
      <c r="O29" s="341">
        <v>3.1</v>
      </c>
      <c r="P29" s="341">
        <v>1.8</v>
      </c>
      <c r="Q29" s="342">
        <v>1</v>
      </c>
    </row>
    <row r="30" spans="2:17" s="338" customFormat="1" x14ac:dyDescent="0.25">
      <c r="B30" s="223">
        <v>21</v>
      </c>
      <c r="C30" s="233" t="s">
        <v>72</v>
      </c>
      <c r="D30" s="224" t="s">
        <v>35</v>
      </c>
      <c r="E30" s="284">
        <v>41526</v>
      </c>
      <c r="F30" s="285" t="s">
        <v>73</v>
      </c>
      <c r="G30" s="304">
        <v>41516</v>
      </c>
      <c r="H30" s="215">
        <v>50</v>
      </c>
      <c r="I30" s="288">
        <v>80</v>
      </c>
      <c r="J30" s="341">
        <v>-0.2</v>
      </c>
      <c r="K30" s="341">
        <v>-0.5</v>
      </c>
      <c r="L30" s="341">
        <v>0.4</v>
      </c>
      <c r="M30" s="341">
        <v>0.5</v>
      </c>
      <c r="N30" s="341">
        <v>2.1</v>
      </c>
      <c r="O30" s="341">
        <v>3.1</v>
      </c>
      <c r="P30" s="341">
        <v>1.8</v>
      </c>
      <c r="Q30" s="342">
        <v>1</v>
      </c>
    </row>
    <row r="31" spans="2:17" s="338" customFormat="1" x14ac:dyDescent="0.25">
      <c r="B31" s="223">
        <v>22</v>
      </c>
      <c r="C31" s="222" t="s">
        <v>74</v>
      </c>
      <c r="D31" s="224" t="s">
        <v>35</v>
      </c>
      <c r="E31" s="211">
        <v>41548</v>
      </c>
      <c r="F31" s="289" t="s">
        <v>75</v>
      </c>
      <c r="G31" s="304">
        <v>41547</v>
      </c>
      <c r="H31" s="241">
        <v>40</v>
      </c>
      <c r="I31" s="250">
        <v>50</v>
      </c>
      <c r="J31" s="341">
        <v>-0.2</v>
      </c>
      <c r="K31" s="341">
        <v>-0.5</v>
      </c>
      <c r="L31" s="341">
        <v>0.4</v>
      </c>
      <c r="M31" s="341">
        <v>0.5</v>
      </c>
      <c r="N31" s="341">
        <v>2.1</v>
      </c>
      <c r="O31" s="341">
        <v>3.1</v>
      </c>
      <c r="P31" s="341">
        <v>1.8</v>
      </c>
      <c r="Q31" s="342">
        <v>1</v>
      </c>
    </row>
    <row r="32" spans="2:17" s="338" customFormat="1" x14ac:dyDescent="0.25">
      <c r="B32" s="223">
        <v>23</v>
      </c>
      <c r="C32" s="222" t="s">
        <v>76</v>
      </c>
      <c r="D32" s="224" t="s">
        <v>35</v>
      </c>
      <c r="E32" s="211">
        <v>41548</v>
      </c>
      <c r="F32" s="289" t="s">
        <v>77</v>
      </c>
      <c r="G32" s="304">
        <v>41542</v>
      </c>
      <c r="H32" s="241">
        <v>50</v>
      </c>
      <c r="I32" s="250">
        <v>80</v>
      </c>
      <c r="J32" s="341">
        <v>-0.2</v>
      </c>
      <c r="K32" s="341">
        <v>-0.5</v>
      </c>
      <c r="L32" s="341">
        <v>0.4</v>
      </c>
      <c r="M32" s="341">
        <v>0.5</v>
      </c>
      <c r="N32" s="341">
        <v>2.1</v>
      </c>
      <c r="O32" s="341">
        <v>3.1</v>
      </c>
      <c r="P32" s="341">
        <v>1.8</v>
      </c>
      <c r="Q32" s="342">
        <v>1</v>
      </c>
    </row>
    <row r="33" spans="2:17" s="338" customFormat="1" x14ac:dyDescent="0.25">
      <c r="B33" s="223">
        <v>24</v>
      </c>
      <c r="C33" s="222" t="s">
        <v>78</v>
      </c>
      <c r="D33" s="224" t="s">
        <v>35</v>
      </c>
      <c r="E33" s="211">
        <v>41603</v>
      </c>
      <c r="F33" s="289" t="s">
        <v>79</v>
      </c>
      <c r="G33" s="304">
        <v>41586</v>
      </c>
      <c r="H33" s="241">
        <v>50</v>
      </c>
      <c r="I33" s="241">
        <v>80</v>
      </c>
      <c r="J33" s="343">
        <v>-0.2</v>
      </c>
      <c r="K33" s="341">
        <v>-0.5</v>
      </c>
      <c r="L33" s="341">
        <v>0.4</v>
      </c>
      <c r="M33" s="341">
        <v>0.5</v>
      </c>
      <c r="N33" s="341">
        <v>2.1</v>
      </c>
      <c r="O33" s="341">
        <v>3.1</v>
      </c>
      <c r="P33" s="341">
        <v>1.8</v>
      </c>
      <c r="Q33" s="342">
        <v>1</v>
      </c>
    </row>
    <row r="34" spans="2:17" s="252" customFormat="1" x14ac:dyDescent="0.25">
      <c r="B34" s="223">
        <v>25</v>
      </c>
      <c r="C34" s="222" t="s">
        <v>80</v>
      </c>
      <c r="D34" s="224" t="s">
        <v>35</v>
      </c>
      <c r="E34" s="211">
        <v>41652</v>
      </c>
      <c r="F34" s="289" t="s">
        <v>81</v>
      </c>
      <c r="G34" s="304">
        <v>41626</v>
      </c>
      <c r="H34" s="241">
        <v>40</v>
      </c>
      <c r="I34" s="241">
        <v>80</v>
      </c>
      <c r="J34" s="343">
        <v>-0.2</v>
      </c>
      <c r="K34" s="341">
        <v>-0.5</v>
      </c>
      <c r="L34" s="341">
        <v>0.4</v>
      </c>
      <c r="M34" s="341">
        <v>0.5</v>
      </c>
      <c r="N34" s="341">
        <v>2.1</v>
      </c>
      <c r="O34" s="341">
        <v>3.1</v>
      </c>
      <c r="P34" s="341">
        <v>1.8</v>
      </c>
      <c r="Q34" s="342">
        <v>1</v>
      </c>
    </row>
    <row r="35" spans="2:17" s="252" customFormat="1" x14ac:dyDescent="0.25">
      <c r="B35" s="223">
        <v>26</v>
      </c>
      <c r="C35" s="222" t="s">
        <v>82</v>
      </c>
      <c r="D35" s="224" t="s">
        <v>35</v>
      </c>
      <c r="E35" s="243">
        <v>42125</v>
      </c>
      <c r="F35" s="344" t="s">
        <v>219</v>
      </c>
      <c r="G35" s="345">
        <v>42104</v>
      </c>
      <c r="H35" s="245">
        <v>50</v>
      </c>
      <c r="I35" s="245">
        <v>80</v>
      </c>
      <c r="J35" s="343">
        <v>-0.2</v>
      </c>
      <c r="K35" s="341">
        <v>-0.5</v>
      </c>
      <c r="L35" s="341">
        <v>0.4</v>
      </c>
      <c r="M35" s="341">
        <v>0.5</v>
      </c>
      <c r="N35" s="341">
        <v>2.1</v>
      </c>
      <c r="O35" s="341">
        <v>3.1</v>
      </c>
      <c r="P35" s="341">
        <v>1.8</v>
      </c>
      <c r="Q35" s="342">
        <v>1</v>
      </c>
    </row>
    <row r="36" spans="2:17" s="252" customFormat="1" x14ac:dyDescent="0.25">
      <c r="B36" s="223">
        <v>27</v>
      </c>
      <c r="C36" s="222" t="s">
        <v>83</v>
      </c>
      <c r="D36" s="224" t="s">
        <v>52</v>
      </c>
      <c r="E36" s="243">
        <v>41673</v>
      </c>
      <c r="F36" s="289" t="s">
        <v>84</v>
      </c>
      <c r="G36" s="304">
        <v>41668</v>
      </c>
      <c r="H36" s="241">
        <v>40</v>
      </c>
      <c r="I36" s="241">
        <v>50</v>
      </c>
      <c r="J36" s="343">
        <v>0.2</v>
      </c>
      <c r="K36" s="341">
        <v>0.7</v>
      </c>
      <c r="L36" s="341">
        <v>0.7</v>
      </c>
      <c r="M36" s="341">
        <v>1.1000000000000001</v>
      </c>
      <c r="N36" s="341">
        <v>1.8</v>
      </c>
      <c r="O36" s="341">
        <v>1.2</v>
      </c>
      <c r="P36" s="341">
        <v>1.1000000000000001</v>
      </c>
      <c r="Q36" s="342">
        <v>0.2</v>
      </c>
    </row>
    <row r="37" spans="2:17" s="252" customFormat="1" x14ac:dyDescent="0.25">
      <c r="B37" s="223">
        <v>28</v>
      </c>
      <c r="C37" s="222" t="s">
        <v>85</v>
      </c>
      <c r="D37" s="224" t="s">
        <v>35</v>
      </c>
      <c r="E37" s="243">
        <v>42044</v>
      </c>
      <c r="F37" s="289" t="s">
        <v>86</v>
      </c>
      <c r="G37" s="304">
        <v>41711</v>
      </c>
      <c r="H37" s="241">
        <v>50</v>
      </c>
      <c r="I37" s="241">
        <v>60</v>
      </c>
      <c r="J37" s="322">
        <v>1.1000000000000001</v>
      </c>
      <c r="K37" s="323">
        <v>1.1000000000000001</v>
      </c>
      <c r="L37" s="323">
        <v>1.1000000000000001</v>
      </c>
      <c r="M37" s="323">
        <v>1.1000000000000001</v>
      </c>
      <c r="N37" s="323">
        <v>1.1000000000000001</v>
      </c>
      <c r="O37" s="323">
        <v>1.1000000000000001</v>
      </c>
      <c r="P37" s="323">
        <v>1.1000000000000001</v>
      </c>
      <c r="Q37" s="324">
        <v>1.1000000000000001</v>
      </c>
    </row>
    <row r="38" spans="2:17" s="252" customFormat="1" x14ac:dyDescent="0.25">
      <c r="B38" s="223">
        <v>29</v>
      </c>
      <c r="C38" s="222" t="s">
        <v>87</v>
      </c>
      <c r="D38" s="224" t="s">
        <v>35</v>
      </c>
      <c r="E38" s="243">
        <v>42044</v>
      </c>
      <c r="F38" s="289" t="s">
        <v>88</v>
      </c>
      <c r="G38" s="304">
        <v>41914</v>
      </c>
      <c r="H38" s="241">
        <v>40</v>
      </c>
      <c r="I38" s="241">
        <v>60</v>
      </c>
      <c r="J38" s="343">
        <v>-0.2</v>
      </c>
      <c r="K38" s="341">
        <v>-0.5</v>
      </c>
      <c r="L38" s="341">
        <v>0.4</v>
      </c>
      <c r="M38" s="341">
        <v>0.5</v>
      </c>
      <c r="N38" s="341">
        <v>2.1</v>
      </c>
      <c r="O38" s="341">
        <v>3.1</v>
      </c>
      <c r="P38" s="341">
        <v>1.8</v>
      </c>
      <c r="Q38" s="342">
        <v>1</v>
      </c>
    </row>
    <row r="39" spans="2:17" s="252" customFormat="1" x14ac:dyDescent="0.25">
      <c r="B39" s="223">
        <v>30</v>
      </c>
      <c r="C39" s="222" t="s">
        <v>89</v>
      </c>
      <c r="D39" s="224" t="s">
        <v>52</v>
      </c>
      <c r="E39" s="243">
        <v>42097</v>
      </c>
      <c r="F39" s="344" t="s">
        <v>90</v>
      </c>
      <c r="G39" s="345">
        <v>42088</v>
      </c>
      <c r="H39" s="241">
        <v>40</v>
      </c>
      <c r="I39" s="241">
        <v>50</v>
      </c>
      <c r="J39" s="322">
        <v>0.2</v>
      </c>
      <c r="K39" s="323">
        <v>0.7</v>
      </c>
      <c r="L39" s="323">
        <v>0.7</v>
      </c>
      <c r="M39" s="323">
        <v>1.1000000000000001</v>
      </c>
      <c r="N39" s="323">
        <v>1.8</v>
      </c>
      <c r="O39" s="323">
        <v>1.2</v>
      </c>
      <c r="P39" s="323">
        <v>1.1000000000000001</v>
      </c>
      <c r="Q39" s="324">
        <v>0.2</v>
      </c>
    </row>
    <row r="40" spans="2:17" s="252" customFormat="1" x14ac:dyDescent="0.25">
      <c r="B40" s="223">
        <v>31</v>
      </c>
      <c r="C40" s="222" t="s">
        <v>91</v>
      </c>
      <c r="D40" s="224" t="s">
        <v>35</v>
      </c>
      <c r="E40" s="243">
        <v>42097</v>
      </c>
      <c r="F40" s="289" t="s">
        <v>92</v>
      </c>
      <c r="G40" s="304">
        <v>42040</v>
      </c>
      <c r="H40" s="241">
        <v>50</v>
      </c>
      <c r="I40" s="241">
        <v>50</v>
      </c>
      <c r="J40" s="343">
        <v>-0.2</v>
      </c>
      <c r="K40" s="341">
        <v>-0.5</v>
      </c>
      <c r="L40" s="341">
        <v>0.4</v>
      </c>
      <c r="M40" s="341">
        <v>0.5</v>
      </c>
      <c r="N40" s="341">
        <v>2.1</v>
      </c>
      <c r="O40" s="341">
        <v>3.1</v>
      </c>
      <c r="P40" s="341">
        <v>1.8</v>
      </c>
      <c r="Q40" s="342">
        <v>1</v>
      </c>
    </row>
    <row r="41" spans="2:17" s="252" customFormat="1" x14ac:dyDescent="0.25">
      <c r="B41" s="223">
        <v>32</v>
      </c>
      <c r="C41" s="222" t="s">
        <v>93</v>
      </c>
      <c r="D41" s="224" t="s">
        <v>35</v>
      </c>
      <c r="E41" s="243">
        <v>42677</v>
      </c>
      <c r="F41" s="289" t="s">
        <v>203</v>
      </c>
      <c r="G41" s="304">
        <v>42398</v>
      </c>
      <c r="H41" s="241">
        <v>50</v>
      </c>
      <c r="I41" s="241">
        <v>70</v>
      </c>
      <c r="J41" s="343">
        <v>1.1000000000000001</v>
      </c>
      <c r="K41" s="341">
        <v>1.1000000000000001</v>
      </c>
      <c r="L41" s="341">
        <v>1.1000000000000001</v>
      </c>
      <c r="M41" s="341">
        <v>1.1000000000000001</v>
      </c>
      <c r="N41" s="341">
        <v>1.1000000000000001</v>
      </c>
      <c r="O41" s="341">
        <v>1.1000000000000001</v>
      </c>
      <c r="P41" s="341">
        <v>1.1000000000000001</v>
      </c>
      <c r="Q41" s="342">
        <v>1.1000000000000001</v>
      </c>
    </row>
    <row r="42" spans="2:17" s="252" customFormat="1" x14ac:dyDescent="0.25">
      <c r="B42" s="223">
        <v>33</v>
      </c>
      <c r="C42" s="222" t="s">
        <v>94</v>
      </c>
      <c r="D42" s="242" t="s">
        <v>35</v>
      </c>
      <c r="E42" s="243">
        <v>42125</v>
      </c>
      <c r="F42" s="344" t="s">
        <v>95</v>
      </c>
      <c r="G42" s="345">
        <v>42102</v>
      </c>
      <c r="H42" s="245">
        <v>50</v>
      </c>
      <c r="I42" s="245">
        <v>60</v>
      </c>
      <c r="J42" s="343">
        <v>-0.2</v>
      </c>
      <c r="K42" s="341">
        <v>-0.5</v>
      </c>
      <c r="L42" s="341">
        <v>0.4</v>
      </c>
      <c r="M42" s="341">
        <v>0.5</v>
      </c>
      <c r="N42" s="341">
        <v>2.1</v>
      </c>
      <c r="O42" s="341">
        <v>3.1</v>
      </c>
      <c r="P42" s="341">
        <v>1.8</v>
      </c>
      <c r="Q42" s="342">
        <v>1</v>
      </c>
    </row>
    <row r="43" spans="2:17" s="252" customFormat="1" x14ac:dyDescent="0.25">
      <c r="B43" s="223">
        <v>34</v>
      </c>
      <c r="C43" s="222" t="s">
        <v>195</v>
      </c>
      <c r="D43" s="224" t="s">
        <v>35</v>
      </c>
      <c r="E43" s="243">
        <v>42395</v>
      </c>
      <c r="F43" s="289" t="s">
        <v>197</v>
      </c>
      <c r="G43" s="304">
        <v>42228</v>
      </c>
      <c r="H43" s="241">
        <v>70</v>
      </c>
      <c r="I43" s="241">
        <v>90</v>
      </c>
      <c r="J43" s="343">
        <v>-0.4</v>
      </c>
      <c r="K43" s="341">
        <v>0.3</v>
      </c>
      <c r="L43" s="341">
        <v>0.3</v>
      </c>
      <c r="M43" s="341">
        <v>0.2</v>
      </c>
      <c r="N43" s="341">
        <v>2.7</v>
      </c>
      <c r="O43" s="341">
        <v>1.6</v>
      </c>
      <c r="P43" s="341">
        <v>1.5</v>
      </c>
      <c r="Q43" s="342">
        <v>1.6</v>
      </c>
    </row>
    <row r="44" spans="2:17" s="252" customFormat="1" x14ac:dyDescent="0.25">
      <c r="B44" s="223">
        <v>35</v>
      </c>
      <c r="C44" s="222" t="s">
        <v>196</v>
      </c>
      <c r="D44" s="242" t="s">
        <v>35</v>
      </c>
      <c r="E44" s="243">
        <v>42436</v>
      </c>
      <c r="F44" s="344" t="s">
        <v>198</v>
      </c>
      <c r="G44" s="381">
        <v>42395</v>
      </c>
      <c r="H44" s="245">
        <v>50</v>
      </c>
      <c r="I44" s="245">
        <v>60</v>
      </c>
      <c r="J44" s="343">
        <v>-0.2</v>
      </c>
      <c r="K44" s="341">
        <v>-0.5</v>
      </c>
      <c r="L44" s="341">
        <v>0.4</v>
      </c>
      <c r="M44" s="341">
        <v>0.5</v>
      </c>
      <c r="N44" s="341">
        <v>2.1</v>
      </c>
      <c r="O44" s="341">
        <v>3.1</v>
      </c>
      <c r="P44" s="341">
        <v>1.8</v>
      </c>
      <c r="Q44" s="342">
        <v>1</v>
      </c>
    </row>
    <row r="45" spans="2:17" s="252" customFormat="1" x14ac:dyDescent="0.25">
      <c r="B45" s="223">
        <v>36</v>
      </c>
      <c r="C45" s="404" t="s">
        <v>200</v>
      </c>
      <c r="D45" s="242" t="s">
        <v>35</v>
      </c>
      <c r="E45" s="243">
        <v>42677</v>
      </c>
      <c r="F45" s="383" t="s">
        <v>209</v>
      </c>
      <c r="G45" s="304">
        <v>42443</v>
      </c>
      <c r="H45" s="241">
        <v>40</v>
      </c>
      <c r="I45" s="241">
        <v>50</v>
      </c>
      <c r="J45" s="322">
        <v>1.1000000000000001</v>
      </c>
      <c r="K45" s="323">
        <v>1.1000000000000001</v>
      </c>
      <c r="L45" s="323">
        <v>1.1000000000000001</v>
      </c>
      <c r="M45" s="323">
        <v>1.1000000000000001</v>
      </c>
      <c r="N45" s="323">
        <v>1.1000000000000001</v>
      </c>
      <c r="O45" s="323">
        <v>1.1000000000000001</v>
      </c>
      <c r="P45" s="323">
        <v>1.1000000000000001</v>
      </c>
      <c r="Q45" s="324">
        <v>1.1000000000000001</v>
      </c>
    </row>
    <row r="46" spans="2:17" s="252" customFormat="1" x14ac:dyDescent="0.25">
      <c r="B46" s="223">
        <v>37</v>
      </c>
      <c r="C46" s="405" t="s">
        <v>202</v>
      </c>
      <c r="D46" s="406" t="s">
        <v>35</v>
      </c>
      <c r="E46" s="243">
        <v>42436</v>
      </c>
      <c r="F46" s="383" t="s">
        <v>201</v>
      </c>
      <c r="G46" s="381">
        <v>42349</v>
      </c>
      <c r="H46" s="245">
        <v>50</v>
      </c>
      <c r="I46" s="245">
        <v>60</v>
      </c>
      <c r="J46" s="322">
        <v>-0.2</v>
      </c>
      <c r="K46" s="323">
        <v>-0.5</v>
      </c>
      <c r="L46" s="323">
        <v>0.4</v>
      </c>
      <c r="M46" s="323">
        <v>0.5</v>
      </c>
      <c r="N46" s="323">
        <v>2.1</v>
      </c>
      <c r="O46" s="323">
        <v>3.1</v>
      </c>
      <c r="P46" s="323">
        <v>1.8</v>
      </c>
      <c r="Q46" s="324">
        <v>1</v>
      </c>
    </row>
    <row r="47" spans="2:17" s="252" customFormat="1" x14ac:dyDescent="0.25">
      <c r="B47" s="223">
        <v>38</v>
      </c>
      <c r="C47" s="404" t="s">
        <v>204</v>
      </c>
      <c r="D47" s="242" t="s">
        <v>35</v>
      </c>
      <c r="E47" s="243">
        <v>42677</v>
      </c>
      <c r="F47" s="383" t="s">
        <v>210</v>
      </c>
      <c r="G47" s="304">
        <v>42549</v>
      </c>
      <c r="H47" s="241">
        <v>50</v>
      </c>
      <c r="I47" s="241">
        <v>60</v>
      </c>
      <c r="J47" s="322">
        <v>-0.2</v>
      </c>
      <c r="K47" s="323">
        <v>-0.5</v>
      </c>
      <c r="L47" s="323">
        <v>0.4</v>
      </c>
      <c r="M47" s="323">
        <v>0.5</v>
      </c>
      <c r="N47" s="323">
        <v>2.1</v>
      </c>
      <c r="O47" s="323">
        <v>3.1</v>
      </c>
      <c r="P47" s="323">
        <v>1.8</v>
      </c>
      <c r="Q47" s="324">
        <v>1</v>
      </c>
    </row>
    <row r="48" spans="2:17" s="252" customFormat="1" x14ac:dyDescent="0.25">
      <c r="B48" s="223">
        <v>39</v>
      </c>
      <c r="C48" s="404" t="s">
        <v>205</v>
      </c>
      <c r="D48" s="242" t="s">
        <v>35</v>
      </c>
      <c r="E48" s="243">
        <v>42677</v>
      </c>
      <c r="F48" s="383" t="s">
        <v>208</v>
      </c>
      <c r="G48" s="304">
        <v>42551</v>
      </c>
      <c r="H48" s="241">
        <v>50</v>
      </c>
      <c r="I48" s="241">
        <v>50</v>
      </c>
      <c r="J48" s="322">
        <v>-0.2</v>
      </c>
      <c r="K48" s="323">
        <v>-0.5</v>
      </c>
      <c r="L48" s="323">
        <v>0.4</v>
      </c>
      <c r="M48" s="323">
        <v>0.5</v>
      </c>
      <c r="N48" s="323">
        <v>2.1</v>
      </c>
      <c r="O48" s="323">
        <v>3.1</v>
      </c>
      <c r="P48" s="323">
        <v>1.8</v>
      </c>
      <c r="Q48" s="324">
        <v>1</v>
      </c>
    </row>
    <row r="49" spans="2:17" s="252" customFormat="1" x14ac:dyDescent="0.25">
      <c r="B49" s="66">
        <v>40</v>
      </c>
      <c r="C49" s="65" t="s">
        <v>211</v>
      </c>
      <c r="D49" s="93" t="s">
        <v>35</v>
      </c>
      <c r="E49" s="243">
        <v>42895</v>
      </c>
      <c r="F49" s="98" t="s">
        <v>212</v>
      </c>
      <c r="G49" s="395">
        <v>42713</v>
      </c>
      <c r="H49" s="156">
        <v>50</v>
      </c>
      <c r="I49" s="156">
        <v>70</v>
      </c>
      <c r="J49" s="322">
        <v>-0.2</v>
      </c>
      <c r="K49" s="323">
        <v>-0.5</v>
      </c>
      <c r="L49" s="323">
        <v>0.4</v>
      </c>
      <c r="M49" s="323">
        <v>0.5</v>
      </c>
      <c r="N49" s="323">
        <v>2.1</v>
      </c>
      <c r="O49" s="323">
        <v>3.1</v>
      </c>
      <c r="P49" s="323">
        <v>1.8</v>
      </c>
      <c r="Q49" s="324">
        <v>1</v>
      </c>
    </row>
    <row r="50" spans="2:17" s="252" customFormat="1" x14ac:dyDescent="0.25">
      <c r="B50" s="223">
        <v>41</v>
      </c>
      <c r="C50" s="65" t="s">
        <v>213</v>
      </c>
      <c r="D50" s="93" t="s">
        <v>35</v>
      </c>
      <c r="E50" s="243">
        <v>42895</v>
      </c>
      <c r="F50" s="98" t="s">
        <v>214</v>
      </c>
      <c r="G50" s="395">
        <v>42836</v>
      </c>
      <c r="H50" s="156">
        <v>40</v>
      </c>
      <c r="I50" s="156">
        <v>50</v>
      </c>
      <c r="J50" s="322">
        <v>-0.2</v>
      </c>
      <c r="K50" s="323">
        <v>-0.5</v>
      </c>
      <c r="L50" s="323">
        <v>0.4</v>
      </c>
      <c r="M50" s="323">
        <v>0.5</v>
      </c>
      <c r="N50" s="323">
        <v>2.1</v>
      </c>
      <c r="O50" s="323">
        <v>3.1</v>
      </c>
      <c r="P50" s="323">
        <v>1.8</v>
      </c>
      <c r="Q50" s="324">
        <v>1</v>
      </c>
    </row>
    <row r="51" spans="2:17" s="252" customFormat="1" ht="15.75" thickBot="1" x14ac:dyDescent="0.3">
      <c r="B51" s="413">
        <v>42</v>
      </c>
      <c r="C51" s="379" t="s">
        <v>215</v>
      </c>
      <c r="D51" s="380" t="s">
        <v>35</v>
      </c>
      <c r="E51" s="254">
        <v>42895</v>
      </c>
      <c r="F51" s="384" t="s">
        <v>216</v>
      </c>
      <c r="G51" s="397">
        <v>42807</v>
      </c>
      <c r="H51" s="255">
        <v>90</v>
      </c>
      <c r="I51" s="255">
        <v>110</v>
      </c>
      <c r="J51" s="328">
        <v>0.1</v>
      </c>
      <c r="K51" s="329">
        <v>0.5</v>
      </c>
      <c r="L51" s="329">
        <v>1.2</v>
      </c>
      <c r="M51" s="329">
        <v>1.8</v>
      </c>
      <c r="N51" s="329">
        <v>1.8</v>
      </c>
      <c r="O51" s="329">
        <v>1.5</v>
      </c>
      <c r="P51" s="329">
        <v>1.4</v>
      </c>
      <c r="Q51" s="330">
        <v>1.2</v>
      </c>
    </row>
    <row r="52" spans="2:17" x14ac:dyDescent="0.25">
      <c r="B52" s="260"/>
      <c r="C52" s="222"/>
      <c r="D52" s="261"/>
      <c r="E52" s="262"/>
      <c r="F52" s="263"/>
      <c r="G52" s="262"/>
      <c r="H52" s="264"/>
      <c r="I52" s="264"/>
      <c r="J52" s="409"/>
      <c r="K52" s="409"/>
      <c r="L52" s="409"/>
      <c r="M52" s="409"/>
      <c r="N52" s="409"/>
      <c r="O52" s="409"/>
      <c r="P52" s="409"/>
      <c r="Q52" s="409"/>
    </row>
    <row r="53" spans="2:17" ht="15.75" thickBot="1" x14ac:dyDescent="0.3">
      <c r="E53" s="174"/>
      <c r="F53" s="174"/>
      <c r="G53" s="174"/>
    </row>
    <row r="54" spans="2:17" x14ac:dyDescent="0.25">
      <c r="B54" s="175" t="s">
        <v>96</v>
      </c>
      <c r="C54" s="176"/>
      <c r="D54" s="266" t="s">
        <v>4</v>
      </c>
      <c r="E54" s="267" t="s">
        <v>5</v>
      </c>
      <c r="F54" s="180"/>
      <c r="G54" s="268"/>
      <c r="H54" s="422" t="s">
        <v>6</v>
      </c>
      <c r="I54" s="427"/>
      <c r="J54" s="424" t="s">
        <v>180</v>
      </c>
      <c r="K54" s="425"/>
      <c r="L54" s="425"/>
      <c r="M54" s="425"/>
      <c r="N54" s="425"/>
      <c r="O54" s="425"/>
      <c r="P54" s="425"/>
      <c r="Q54" s="428"/>
    </row>
    <row r="55" spans="2:17" ht="15.75" thickBot="1" x14ac:dyDescent="0.3">
      <c r="B55" s="269" t="s">
        <v>13</v>
      </c>
      <c r="C55" s="270" t="s">
        <v>14</v>
      </c>
      <c r="D55" s="271"/>
      <c r="E55" s="272" t="s">
        <v>110</v>
      </c>
      <c r="F55" s="273" t="s">
        <v>15</v>
      </c>
      <c r="G55" s="274" t="s">
        <v>16</v>
      </c>
      <c r="H55" s="275" t="s">
        <v>17</v>
      </c>
      <c r="I55" s="276" t="s">
        <v>18</v>
      </c>
      <c r="J55" s="277" t="s">
        <v>22</v>
      </c>
      <c r="K55" s="278" t="s">
        <v>23</v>
      </c>
      <c r="L55" s="278" t="s">
        <v>24</v>
      </c>
      <c r="M55" s="278" t="s">
        <v>25</v>
      </c>
      <c r="N55" s="278" t="s">
        <v>26</v>
      </c>
      <c r="O55" s="278" t="s">
        <v>27</v>
      </c>
      <c r="P55" s="278" t="s">
        <v>28</v>
      </c>
      <c r="Q55" s="346" t="s">
        <v>29</v>
      </c>
    </row>
    <row r="56" spans="2:17" x14ac:dyDescent="0.25">
      <c r="B56" s="195">
        <v>0</v>
      </c>
      <c r="C56" s="196" t="s">
        <v>34</v>
      </c>
      <c r="D56" s="197" t="s">
        <v>35</v>
      </c>
      <c r="E56" s="279">
        <v>41091</v>
      </c>
      <c r="F56" s="280" t="s">
        <v>36</v>
      </c>
      <c r="G56" s="281">
        <v>41153</v>
      </c>
      <c r="H56" s="282">
        <v>30</v>
      </c>
      <c r="I56" s="202">
        <v>100</v>
      </c>
      <c r="J56" s="204">
        <v>0</v>
      </c>
      <c r="K56" s="205">
        <v>0</v>
      </c>
      <c r="L56" s="205">
        <v>0</v>
      </c>
      <c r="M56" s="205">
        <v>0</v>
      </c>
      <c r="N56" s="205">
        <v>0</v>
      </c>
      <c r="O56" s="205">
        <v>0</v>
      </c>
      <c r="P56" s="205">
        <v>0</v>
      </c>
      <c r="Q56" s="207">
        <v>0</v>
      </c>
    </row>
    <row r="57" spans="2:17" x14ac:dyDescent="0.25">
      <c r="B57" s="208">
        <v>1</v>
      </c>
      <c r="C57" s="209" t="s">
        <v>37</v>
      </c>
      <c r="D57" s="210" t="s">
        <v>35</v>
      </c>
      <c r="E57" s="284">
        <v>41091</v>
      </c>
      <c r="F57" s="285" t="s">
        <v>36</v>
      </c>
      <c r="G57" s="286">
        <v>41153</v>
      </c>
      <c r="H57" s="287">
        <v>70</v>
      </c>
      <c r="I57" s="215">
        <v>100</v>
      </c>
      <c r="J57" s="217">
        <v>-0.3</v>
      </c>
      <c r="K57" s="218">
        <v>0.2</v>
      </c>
      <c r="L57" s="218">
        <v>0.4</v>
      </c>
      <c r="M57" s="218">
        <v>1.3</v>
      </c>
      <c r="N57" s="218">
        <v>2</v>
      </c>
      <c r="O57" s="218">
        <v>1</v>
      </c>
      <c r="P57" s="218">
        <v>1.2</v>
      </c>
      <c r="Q57" s="220">
        <v>1.7</v>
      </c>
    </row>
    <row r="58" spans="2:17" x14ac:dyDescent="0.25">
      <c r="B58" s="208">
        <v>2</v>
      </c>
      <c r="C58" s="209" t="s">
        <v>38</v>
      </c>
      <c r="D58" s="210" t="s">
        <v>35</v>
      </c>
      <c r="E58" s="284">
        <v>41091</v>
      </c>
      <c r="F58" s="285" t="s">
        <v>36</v>
      </c>
      <c r="G58" s="286">
        <v>41153</v>
      </c>
      <c r="H58" s="287">
        <v>70</v>
      </c>
      <c r="I58" s="215">
        <v>100</v>
      </c>
      <c r="J58" s="217">
        <v>0.1</v>
      </c>
      <c r="K58" s="218">
        <v>0.8</v>
      </c>
      <c r="L58" s="218">
        <v>1.2</v>
      </c>
      <c r="M58" s="218">
        <v>1.4</v>
      </c>
      <c r="N58" s="218">
        <v>1.3</v>
      </c>
      <c r="O58" s="218">
        <v>0.8</v>
      </c>
      <c r="P58" s="218">
        <v>0.8</v>
      </c>
      <c r="Q58" s="220">
        <v>0.8</v>
      </c>
    </row>
    <row r="59" spans="2:17" x14ac:dyDescent="0.25">
      <c r="B59" s="208">
        <v>3</v>
      </c>
      <c r="C59" s="209" t="s">
        <v>39</v>
      </c>
      <c r="D59" s="210" t="s">
        <v>35</v>
      </c>
      <c r="E59" s="284">
        <v>41091</v>
      </c>
      <c r="F59" s="285" t="s">
        <v>36</v>
      </c>
      <c r="G59" s="286">
        <v>41153</v>
      </c>
      <c r="H59" s="287">
        <v>70</v>
      </c>
      <c r="I59" s="215">
        <v>100</v>
      </c>
      <c r="J59" s="217">
        <v>-0.5</v>
      </c>
      <c r="K59" s="218">
        <v>0.3</v>
      </c>
      <c r="L59" s="218">
        <v>0.6</v>
      </c>
      <c r="M59" s="218">
        <v>1.4</v>
      </c>
      <c r="N59" s="218">
        <v>0.8</v>
      </c>
      <c r="O59" s="218">
        <v>0.2</v>
      </c>
      <c r="P59" s="218">
        <v>0.1</v>
      </c>
      <c r="Q59" s="220">
        <v>0.6</v>
      </c>
    </row>
    <row r="60" spans="2:17" x14ac:dyDescent="0.25">
      <c r="B60" s="208">
        <v>4</v>
      </c>
      <c r="C60" s="209" t="s">
        <v>182</v>
      </c>
      <c r="D60" s="210" t="s">
        <v>35</v>
      </c>
      <c r="E60" s="284">
        <v>41091</v>
      </c>
      <c r="F60" s="285" t="s">
        <v>36</v>
      </c>
      <c r="G60" s="286">
        <v>41153</v>
      </c>
      <c r="H60" s="287">
        <v>40</v>
      </c>
      <c r="I60" s="215">
        <v>80</v>
      </c>
      <c r="J60" s="217">
        <v>0</v>
      </c>
      <c r="K60" s="218">
        <v>0</v>
      </c>
      <c r="L60" s="218">
        <v>0</v>
      </c>
      <c r="M60" s="218">
        <v>0</v>
      </c>
      <c r="N60" s="218">
        <v>0</v>
      </c>
      <c r="O60" s="218">
        <v>0</v>
      </c>
      <c r="P60" s="218">
        <v>0</v>
      </c>
      <c r="Q60" s="220">
        <v>0</v>
      </c>
    </row>
    <row r="61" spans="2:17" x14ac:dyDescent="0.25">
      <c r="B61" s="208">
        <v>5</v>
      </c>
      <c r="C61" s="209" t="s">
        <v>44</v>
      </c>
      <c r="D61" s="210" t="s">
        <v>45</v>
      </c>
      <c r="E61" s="284">
        <v>41091</v>
      </c>
      <c r="F61" s="285" t="s">
        <v>36</v>
      </c>
      <c r="G61" s="286">
        <v>41153</v>
      </c>
      <c r="H61" s="287">
        <v>40</v>
      </c>
      <c r="I61" s="215">
        <v>80</v>
      </c>
      <c r="J61" s="217">
        <v>0</v>
      </c>
      <c r="K61" s="218">
        <v>0</v>
      </c>
      <c r="L61" s="218">
        <v>0</v>
      </c>
      <c r="M61" s="218">
        <v>0</v>
      </c>
      <c r="N61" s="218">
        <v>0</v>
      </c>
      <c r="O61" s="218">
        <v>0</v>
      </c>
      <c r="P61" s="218">
        <v>0</v>
      </c>
      <c r="Q61" s="220">
        <v>0</v>
      </c>
    </row>
    <row r="62" spans="2:17" x14ac:dyDescent="0.25">
      <c r="B62" s="208">
        <v>6</v>
      </c>
      <c r="C62" s="209" t="s">
        <v>46</v>
      </c>
      <c r="D62" s="210" t="s">
        <v>45</v>
      </c>
      <c r="E62" s="284">
        <v>41091</v>
      </c>
      <c r="F62" s="285" t="s">
        <v>36</v>
      </c>
      <c r="G62" s="286">
        <v>41153</v>
      </c>
      <c r="H62" s="287">
        <v>70</v>
      </c>
      <c r="I62" s="215">
        <v>100</v>
      </c>
      <c r="J62" s="217">
        <v>0</v>
      </c>
      <c r="K62" s="218">
        <v>0</v>
      </c>
      <c r="L62" s="218">
        <v>0</v>
      </c>
      <c r="M62" s="218">
        <v>0</v>
      </c>
      <c r="N62" s="218">
        <v>0</v>
      </c>
      <c r="O62" s="218">
        <v>0</v>
      </c>
      <c r="P62" s="218">
        <v>0</v>
      </c>
      <c r="Q62" s="220">
        <v>0</v>
      </c>
    </row>
    <row r="63" spans="2:17" x14ac:dyDescent="0.25">
      <c r="B63" s="208">
        <v>7</v>
      </c>
      <c r="C63" s="209" t="s">
        <v>47</v>
      </c>
      <c r="D63" s="210" t="s">
        <v>45</v>
      </c>
      <c r="E63" s="284">
        <v>41091</v>
      </c>
      <c r="F63" s="285" t="s">
        <v>36</v>
      </c>
      <c r="G63" s="286">
        <v>41153</v>
      </c>
      <c r="H63" s="287">
        <v>70</v>
      </c>
      <c r="I63" s="215">
        <v>80</v>
      </c>
      <c r="J63" s="217">
        <v>0</v>
      </c>
      <c r="K63" s="218">
        <v>0</v>
      </c>
      <c r="L63" s="218">
        <v>0</v>
      </c>
      <c r="M63" s="218">
        <v>0</v>
      </c>
      <c r="N63" s="218">
        <v>0</v>
      </c>
      <c r="O63" s="218">
        <v>0</v>
      </c>
      <c r="P63" s="218">
        <v>0</v>
      </c>
      <c r="Q63" s="220">
        <v>0</v>
      </c>
    </row>
    <row r="64" spans="2:17" x14ac:dyDescent="0.25">
      <c r="B64" s="208">
        <v>8</v>
      </c>
      <c r="C64" s="221" t="s">
        <v>48</v>
      </c>
      <c r="D64" s="224" t="s">
        <v>49</v>
      </c>
      <c r="E64" s="284">
        <v>41091</v>
      </c>
      <c r="F64" s="285" t="s">
        <v>36</v>
      </c>
      <c r="G64" s="286">
        <v>41153</v>
      </c>
      <c r="H64" s="287">
        <v>70</v>
      </c>
      <c r="I64" s="215">
        <v>90</v>
      </c>
      <c r="J64" s="217">
        <v>0</v>
      </c>
      <c r="K64" s="218">
        <v>0</v>
      </c>
      <c r="L64" s="218">
        <v>0</v>
      </c>
      <c r="M64" s="218">
        <v>0</v>
      </c>
      <c r="N64" s="218">
        <v>0</v>
      </c>
      <c r="O64" s="218">
        <v>0</v>
      </c>
      <c r="P64" s="218">
        <v>0</v>
      </c>
      <c r="Q64" s="220">
        <v>0</v>
      </c>
    </row>
    <row r="65" spans="2:17" x14ac:dyDescent="0.25">
      <c r="B65" s="208">
        <v>9</v>
      </c>
      <c r="C65" s="221" t="s">
        <v>184</v>
      </c>
      <c r="D65" s="224" t="s">
        <v>52</v>
      </c>
      <c r="E65" s="284">
        <v>41091</v>
      </c>
      <c r="F65" s="285" t="s">
        <v>36</v>
      </c>
      <c r="G65" s="286">
        <v>41153</v>
      </c>
      <c r="H65" s="287">
        <v>50</v>
      </c>
      <c r="I65" s="215">
        <v>100</v>
      </c>
      <c r="J65" s="217">
        <v>0.2</v>
      </c>
      <c r="K65" s="218">
        <v>0.7</v>
      </c>
      <c r="L65" s="218">
        <v>0.7</v>
      </c>
      <c r="M65" s="218">
        <v>1.1000000000000001</v>
      </c>
      <c r="N65" s="218">
        <v>1.8</v>
      </c>
      <c r="O65" s="218">
        <v>1.2</v>
      </c>
      <c r="P65" s="218">
        <v>1.1000000000000001</v>
      </c>
      <c r="Q65" s="220">
        <v>0.2</v>
      </c>
    </row>
    <row r="66" spans="2:17" x14ac:dyDescent="0.25">
      <c r="B66" s="208">
        <v>10</v>
      </c>
      <c r="C66" s="221" t="s">
        <v>55</v>
      </c>
      <c r="D66" s="224" t="s">
        <v>52</v>
      </c>
      <c r="E66" s="284">
        <v>41091</v>
      </c>
      <c r="F66" s="285" t="s">
        <v>36</v>
      </c>
      <c r="G66" s="286">
        <v>41153</v>
      </c>
      <c r="H66" s="287">
        <v>30</v>
      </c>
      <c r="I66" s="215">
        <v>60</v>
      </c>
      <c r="J66" s="217">
        <v>0.2</v>
      </c>
      <c r="K66" s="218">
        <v>0.7</v>
      </c>
      <c r="L66" s="218">
        <v>0.7</v>
      </c>
      <c r="M66" s="218">
        <v>1.1000000000000001</v>
      </c>
      <c r="N66" s="218">
        <v>1.8</v>
      </c>
      <c r="O66" s="218">
        <v>1.2</v>
      </c>
      <c r="P66" s="218">
        <v>1.1000000000000001</v>
      </c>
      <c r="Q66" s="220">
        <v>0.2</v>
      </c>
    </row>
    <row r="67" spans="2:17" x14ac:dyDescent="0.25">
      <c r="B67" s="208">
        <v>11</v>
      </c>
      <c r="C67" s="221" t="s">
        <v>56</v>
      </c>
      <c r="D67" s="224" t="s">
        <v>35</v>
      </c>
      <c r="E67" s="284">
        <v>41091</v>
      </c>
      <c r="F67" s="285" t="s">
        <v>36</v>
      </c>
      <c r="G67" s="286">
        <v>41153</v>
      </c>
      <c r="H67" s="287">
        <v>30</v>
      </c>
      <c r="I67" s="215">
        <v>60</v>
      </c>
      <c r="J67" s="217">
        <v>-1.3</v>
      </c>
      <c r="K67" s="218">
        <v>-0.9</v>
      </c>
      <c r="L67" s="218">
        <v>-0.5</v>
      </c>
      <c r="M67" s="218">
        <v>0.6</v>
      </c>
      <c r="N67" s="218">
        <v>2</v>
      </c>
      <c r="O67" s="218">
        <v>2.2999999999999998</v>
      </c>
      <c r="P67" s="218">
        <v>1</v>
      </c>
      <c r="Q67" s="220">
        <v>0.4</v>
      </c>
    </row>
    <row r="68" spans="2:17" ht="15.75" thickBot="1" x14ac:dyDescent="0.3">
      <c r="B68" s="291">
        <v>12</v>
      </c>
      <c r="C68" s="292" t="s">
        <v>57</v>
      </c>
      <c r="D68" s="293" t="s">
        <v>35</v>
      </c>
      <c r="E68" s="294">
        <v>41091</v>
      </c>
      <c r="F68" s="295" t="s">
        <v>36</v>
      </c>
      <c r="G68" s="296">
        <v>41153</v>
      </c>
      <c r="H68" s="297">
        <v>30</v>
      </c>
      <c r="I68" s="327">
        <v>60</v>
      </c>
      <c r="J68" s="300">
        <v>-1.3</v>
      </c>
      <c r="K68" s="301">
        <v>-0.9</v>
      </c>
      <c r="L68" s="301">
        <v>-0.5</v>
      </c>
      <c r="M68" s="301">
        <v>0.6</v>
      </c>
      <c r="N68" s="301">
        <v>2</v>
      </c>
      <c r="O68" s="301">
        <v>2.2999999999999998</v>
      </c>
      <c r="P68" s="301">
        <v>1</v>
      </c>
      <c r="Q68" s="303">
        <v>0.4</v>
      </c>
    </row>
    <row r="69" spans="2:17" x14ac:dyDescent="0.25">
      <c r="B69" s="208">
        <v>15</v>
      </c>
      <c r="C69" s="221" t="s">
        <v>60</v>
      </c>
      <c r="D69" s="225" t="s">
        <v>35</v>
      </c>
      <c r="E69" s="284">
        <v>41299</v>
      </c>
      <c r="F69" s="285" t="s">
        <v>98</v>
      </c>
      <c r="G69" s="304">
        <v>41289</v>
      </c>
      <c r="H69" s="305">
        <v>70</v>
      </c>
      <c r="I69" s="306">
        <v>80</v>
      </c>
      <c r="J69" s="217">
        <v>-1.3</v>
      </c>
      <c r="K69" s="290">
        <v>-0.9</v>
      </c>
      <c r="L69" s="290">
        <v>-0.5</v>
      </c>
      <c r="M69" s="290">
        <v>0.6</v>
      </c>
      <c r="N69" s="290">
        <v>2</v>
      </c>
      <c r="O69" s="290">
        <v>2.2999999999999998</v>
      </c>
      <c r="P69" s="290">
        <v>1</v>
      </c>
      <c r="Q69" s="220">
        <v>0.4</v>
      </c>
    </row>
    <row r="70" spans="2:17" s="209" customFormat="1" x14ac:dyDescent="0.25">
      <c r="B70" s="212">
        <v>18</v>
      </c>
      <c r="C70" s="222" t="s">
        <v>99</v>
      </c>
      <c r="D70" s="224" t="s">
        <v>35</v>
      </c>
      <c r="E70" s="284">
        <v>41354</v>
      </c>
      <c r="F70" s="289" t="s">
        <v>100</v>
      </c>
      <c r="G70" s="304">
        <v>41341</v>
      </c>
      <c r="H70" s="305">
        <v>60</v>
      </c>
      <c r="I70" s="306">
        <v>80</v>
      </c>
      <c r="J70" s="217">
        <v>-1.3</v>
      </c>
      <c r="K70" s="290">
        <v>-0.9</v>
      </c>
      <c r="L70" s="290">
        <v>-0.5</v>
      </c>
      <c r="M70" s="290">
        <v>0.6</v>
      </c>
      <c r="N70" s="290">
        <v>2</v>
      </c>
      <c r="O70" s="290">
        <v>2.2999999999999998</v>
      </c>
      <c r="P70" s="290">
        <v>1</v>
      </c>
      <c r="Q70" s="220">
        <v>0.4</v>
      </c>
    </row>
    <row r="71" spans="2:17" s="209" customFormat="1" x14ac:dyDescent="0.25">
      <c r="B71" s="212">
        <v>23</v>
      </c>
      <c r="C71" s="222" t="s">
        <v>76</v>
      </c>
      <c r="D71" s="224" t="s">
        <v>35</v>
      </c>
      <c r="E71" s="211">
        <v>41548</v>
      </c>
      <c r="F71" s="289" t="s">
        <v>101</v>
      </c>
      <c r="G71" s="304">
        <v>41542</v>
      </c>
      <c r="H71" s="305">
        <v>80</v>
      </c>
      <c r="I71" s="306">
        <v>80</v>
      </c>
      <c r="J71" s="217">
        <v>-1.3</v>
      </c>
      <c r="K71" s="218">
        <v>-0.9</v>
      </c>
      <c r="L71" s="218">
        <v>-0.5</v>
      </c>
      <c r="M71" s="218">
        <v>0.6</v>
      </c>
      <c r="N71" s="218">
        <v>2</v>
      </c>
      <c r="O71" s="218">
        <v>2.2999999999999998</v>
      </c>
      <c r="P71" s="218">
        <v>1</v>
      </c>
      <c r="Q71" s="220">
        <v>0.4</v>
      </c>
    </row>
    <row r="72" spans="2:17" s="209" customFormat="1" x14ac:dyDescent="0.25">
      <c r="B72" s="212">
        <v>25</v>
      </c>
      <c r="C72" s="222" t="s">
        <v>195</v>
      </c>
      <c r="D72" s="224" t="s">
        <v>35</v>
      </c>
      <c r="E72" s="243">
        <v>42395</v>
      </c>
      <c r="F72" s="344" t="s">
        <v>199</v>
      </c>
      <c r="G72" s="345">
        <v>42261</v>
      </c>
      <c r="H72" s="364">
        <v>70</v>
      </c>
      <c r="I72" s="365">
        <v>80</v>
      </c>
      <c r="J72" s="366">
        <v>-0.3</v>
      </c>
      <c r="K72" s="247">
        <v>0.2</v>
      </c>
      <c r="L72" s="247">
        <v>0.4</v>
      </c>
      <c r="M72" s="247">
        <v>1.3</v>
      </c>
      <c r="N72" s="247">
        <v>2</v>
      </c>
      <c r="O72" s="247">
        <v>1</v>
      </c>
      <c r="P72" s="247">
        <v>1.2</v>
      </c>
      <c r="Q72" s="249">
        <v>1.7</v>
      </c>
    </row>
    <row r="73" spans="2:17" s="209" customFormat="1" x14ac:dyDescent="0.25">
      <c r="B73" s="212">
        <v>26</v>
      </c>
      <c r="C73" s="222" t="s">
        <v>102</v>
      </c>
      <c r="D73" s="224" t="s">
        <v>35</v>
      </c>
      <c r="E73" s="243">
        <v>42895</v>
      </c>
      <c r="F73" s="344" t="s">
        <v>217</v>
      </c>
      <c r="G73" s="345">
        <v>42850</v>
      </c>
      <c r="H73" s="364">
        <v>50</v>
      </c>
      <c r="I73" s="365">
        <v>80</v>
      </c>
      <c r="J73" s="366">
        <v>-1.3</v>
      </c>
      <c r="K73" s="247">
        <v>-0.9</v>
      </c>
      <c r="L73" s="247">
        <v>-0.5</v>
      </c>
      <c r="M73" s="247">
        <v>0.6</v>
      </c>
      <c r="N73" s="247">
        <v>2</v>
      </c>
      <c r="O73" s="247">
        <v>2.2999999999999998</v>
      </c>
      <c r="P73" s="247">
        <v>1</v>
      </c>
      <c r="Q73" s="249">
        <v>0.4</v>
      </c>
    </row>
    <row r="74" spans="2:17" s="209" customFormat="1" ht="15.75" thickBot="1" x14ac:dyDescent="0.3">
      <c r="B74" s="307">
        <v>27</v>
      </c>
      <c r="C74" s="253" t="s">
        <v>215</v>
      </c>
      <c r="D74" s="293" t="s">
        <v>35</v>
      </c>
      <c r="E74" s="254">
        <v>42895</v>
      </c>
      <c r="F74" s="384" t="s">
        <v>218</v>
      </c>
      <c r="G74" s="308">
        <v>42807</v>
      </c>
      <c r="H74" s="309">
        <v>70</v>
      </c>
      <c r="I74" s="310">
        <v>100</v>
      </c>
      <c r="J74" s="311">
        <v>0.1</v>
      </c>
      <c r="K74" s="257">
        <v>0.8</v>
      </c>
      <c r="L74" s="257">
        <v>1.2</v>
      </c>
      <c r="M74" s="257">
        <v>1.4</v>
      </c>
      <c r="N74" s="257">
        <v>1.3</v>
      </c>
      <c r="O74" s="257">
        <v>0.8</v>
      </c>
      <c r="P74" s="257">
        <v>0.8</v>
      </c>
      <c r="Q74" s="259">
        <v>0.8</v>
      </c>
    </row>
    <row r="75" spans="2:17" x14ac:dyDescent="0.25">
      <c r="B75" s="260" t="s">
        <v>103</v>
      </c>
    </row>
  </sheetData>
  <mergeCells count="4">
    <mergeCell ref="H7:I7"/>
    <mergeCell ref="J7:Q7"/>
    <mergeCell ref="H54:I54"/>
    <mergeCell ref="J54:Q5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&amp;L&amp;D  &amp;T&amp;Cwegdek: Ctijd&amp;Rbron: www.Infomil.nl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Cwegdek</vt:lpstr>
      <vt:lpstr>Cinitieel</vt:lpstr>
      <vt:lpstr>Ctijd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Dolf de Gruijter</dc:creator>
  <cp:lastModifiedBy>Arnaud Kok</cp:lastModifiedBy>
  <cp:lastPrinted>2016-10-28T20:06:30Z</cp:lastPrinted>
  <dcterms:created xsi:type="dcterms:W3CDTF">2015-04-07T08:47:47Z</dcterms:created>
  <dcterms:modified xsi:type="dcterms:W3CDTF">2017-06-14T12:50:51Z</dcterms:modified>
</cp:coreProperties>
</file>