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G:\wvl\LO_IM\Algemeen\OpdrachtenKR\Luchtkwaliteit\Rekenmodellen\Geomilieu\"/>
    </mc:Choice>
  </mc:AlternateContent>
  <workbookProtection workbookAlgorithmName="SHA-512" workbookHashValue="7KYPj9XgxTBcaDW9zp1R0fjy17R5WTezJyg9IfLxRD4xYMbL+KXDd79xjvGyd7KrRwShFYfQ58bcdxLCQt7ySw==" workbookSaltValue="HUGgiSmpzSJ5gaIFR8LqPA==" workbookSpinCount="100000" lockStructure="1"/>
  <bookViews>
    <workbookView xWindow="-105" yWindow="-105" windowWidth="30930" windowHeight="16890"/>
  </bookViews>
  <sheets>
    <sheet name="Fijnstoflijst" sheetId="1" r:id="rId1"/>
    <sheet name="DASHBOARD" sheetId="5" r:id="rId2"/>
    <sheet name="Legenda" sheetId="6" state="hidden" r:id="rId3"/>
    <sheet name="seekncalc" sheetId="3" state="hidden" r:id="rId4"/>
  </sheets>
  <definedNames>
    <definedName name="_xlnm.Print_Area" localSheetId="0">Fijnstoflijst!$A$1:$C$728</definedName>
    <definedName name="_xlnm.Print_Area" localSheetId="3">seekncalc!$A$1:$A$448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 i="3" l="1"/>
  <c r="D3" i="3"/>
  <c r="D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197" i="3"/>
  <c r="D198" i="3"/>
  <c r="D199" i="3"/>
  <c r="D200" i="3"/>
  <c r="D201" i="3"/>
  <c r="D202" i="3"/>
  <c r="D203" i="3"/>
  <c r="D204" i="3"/>
  <c r="D205" i="3"/>
  <c r="D206" i="3"/>
  <c r="D207" i="3"/>
  <c r="D208" i="3"/>
  <c r="D209" i="3"/>
  <c r="D210" i="3"/>
  <c r="D211" i="3"/>
  <c r="D212" i="3"/>
  <c r="D213" i="3"/>
  <c r="D214" i="3"/>
  <c r="D215" i="3"/>
  <c r="D216" i="3"/>
  <c r="D217" i="3"/>
  <c r="D218" i="3"/>
  <c r="D219" i="3"/>
  <c r="D220" i="3"/>
  <c r="D221" i="3"/>
  <c r="D222" i="3"/>
  <c r="D223" i="3"/>
  <c r="D224" i="3"/>
  <c r="D225" i="3"/>
  <c r="D226" i="3"/>
  <c r="D227" i="3"/>
  <c r="D228" i="3"/>
  <c r="D229" i="3"/>
  <c r="D230" i="3"/>
  <c r="D231" i="3"/>
  <c r="D232" i="3"/>
  <c r="D233" i="3"/>
  <c r="D234" i="3"/>
  <c r="D235" i="3"/>
  <c r="D236" i="3"/>
  <c r="D237" i="3"/>
  <c r="D238" i="3"/>
  <c r="D239" i="3"/>
  <c r="D240" i="3"/>
  <c r="D241" i="3"/>
  <c r="D242" i="3"/>
  <c r="D243" i="3"/>
  <c r="D244" i="3"/>
  <c r="D245" i="3"/>
  <c r="D246" i="3"/>
  <c r="D247" i="3"/>
  <c r="D248" i="3"/>
  <c r="D249" i="3"/>
  <c r="D250" i="3"/>
  <c r="D251" i="3"/>
  <c r="D252" i="3"/>
  <c r="D253" i="3"/>
  <c r="D254" i="3"/>
  <c r="D255" i="3"/>
  <c r="D256" i="3"/>
  <c r="D257" i="3"/>
  <c r="D258" i="3"/>
  <c r="D259" i="3"/>
  <c r="D260" i="3"/>
  <c r="D261" i="3"/>
  <c r="D262" i="3"/>
  <c r="D263" i="3"/>
  <c r="D264" i="3"/>
  <c r="D265" i="3"/>
  <c r="D266" i="3"/>
  <c r="D267" i="3"/>
  <c r="D268" i="3"/>
  <c r="D269" i="3"/>
  <c r="D270" i="3"/>
  <c r="D271" i="3"/>
  <c r="D272" i="3"/>
  <c r="D273" i="3"/>
  <c r="D274" i="3"/>
  <c r="D275" i="3"/>
  <c r="D276" i="3"/>
  <c r="D277" i="3"/>
  <c r="D278" i="3"/>
  <c r="D279" i="3"/>
  <c r="D280" i="3"/>
  <c r="D281" i="3"/>
  <c r="D282" i="3"/>
  <c r="D283" i="3"/>
  <c r="D284" i="3"/>
  <c r="D285" i="3"/>
  <c r="D286" i="3"/>
  <c r="D287" i="3"/>
  <c r="D288" i="3"/>
  <c r="D289" i="3"/>
  <c r="D290" i="3"/>
  <c r="D291" i="3"/>
  <c r="D292" i="3"/>
  <c r="D293" i="3"/>
  <c r="D294" i="3"/>
  <c r="D295" i="3"/>
  <c r="D296" i="3"/>
  <c r="D297" i="3"/>
  <c r="D298" i="3"/>
  <c r="D299" i="3"/>
  <c r="D300" i="3"/>
  <c r="D301" i="3"/>
  <c r="D302" i="3"/>
  <c r="D303" i="3"/>
  <c r="D304" i="3"/>
  <c r="D305" i="3"/>
  <c r="D306" i="3"/>
  <c r="D307" i="3"/>
  <c r="D308" i="3"/>
  <c r="D309" i="3"/>
  <c r="D310" i="3"/>
  <c r="D311" i="3"/>
  <c r="D312" i="3"/>
  <c r="D313" i="3"/>
  <c r="D314" i="3"/>
  <c r="D315" i="3"/>
  <c r="D316" i="3"/>
  <c r="D317" i="3"/>
  <c r="D318" i="3"/>
  <c r="D319" i="3"/>
  <c r="D320" i="3"/>
  <c r="D321" i="3"/>
  <c r="D322" i="3"/>
  <c r="D323" i="3"/>
  <c r="D324" i="3"/>
  <c r="D325" i="3"/>
  <c r="D326" i="3"/>
  <c r="D327" i="3"/>
  <c r="D328" i="3"/>
  <c r="D329" i="3"/>
  <c r="D330" i="3"/>
  <c r="D331" i="3"/>
  <c r="D332" i="3"/>
  <c r="D333" i="3"/>
  <c r="D334" i="3"/>
  <c r="D335" i="3"/>
  <c r="D336" i="3"/>
  <c r="D337" i="3"/>
  <c r="D338" i="3"/>
  <c r="D339" i="3"/>
  <c r="D340" i="3"/>
  <c r="D341" i="3"/>
  <c r="D342" i="3"/>
  <c r="D343" i="3"/>
  <c r="D344" i="3"/>
  <c r="D345" i="3"/>
  <c r="D346" i="3"/>
  <c r="D347" i="3"/>
  <c r="D348" i="3"/>
  <c r="D349" i="3"/>
  <c r="D350" i="3"/>
  <c r="D351" i="3"/>
  <c r="D352" i="3"/>
  <c r="D353" i="3"/>
  <c r="D354" i="3"/>
  <c r="D355" i="3"/>
  <c r="D356" i="3"/>
  <c r="D357" i="3"/>
  <c r="D358" i="3"/>
  <c r="D359" i="3"/>
  <c r="D360" i="3"/>
  <c r="D361" i="3"/>
  <c r="D362" i="3"/>
  <c r="D363" i="3"/>
  <c r="D364" i="3"/>
  <c r="D365" i="3"/>
  <c r="D366" i="3"/>
  <c r="D367" i="3"/>
  <c r="D368" i="3"/>
  <c r="D369" i="3"/>
  <c r="D370" i="3"/>
  <c r="D371" i="3"/>
  <c r="D372" i="3"/>
  <c r="D373" i="3"/>
  <c r="D374" i="3"/>
  <c r="D375" i="3"/>
  <c r="D376" i="3"/>
  <c r="D377" i="3"/>
  <c r="D378" i="3"/>
  <c r="D379" i="3"/>
  <c r="D380" i="3"/>
  <c r="D381" i="3"/>
  <c r="D382" i="3"/>
  <c r="D383" i="3"/>
  <c r="D384" i="3"/>
  <c r="D385" i="3"/>
  <c r="D386" i="3"/>
  <c r="D387" i="3"/>
  <c r="D388" i="3"/>
  <c r="D389" i="3"/>
  <c r="D390" i="3"/>
  <c r="D391" i="3"/>
  <c r="D392" i="3"/>
  <c r="D393" i="3"/>
  <c r="D394" i="3"/>
  <c r="D395" i="3"/>
  <c r="D396" i="3"/>
  <c r="D397" i="3"/>
  <c r="D398" i="3"/>
  <c r="D399" i="3"/>
  <c r="D400" i="3"/>
  <c r="D401" i="3"/>
  <c r="D402" i="3"/>
  <c r="D403" i="3"/>
  <c r="D404" i="3"/>
  <c r="D405" i="3"/>
  <c r="D406" i="3"/>
  <c r="D407" i="3"/>
  <c r="D408" i="3"/>
  <c r="D409" i="3"/>
  <c r="D410" i="3"/>
  <c r="D411" i="3"/>
  <c r="D412" i="3"/>
  <c r="D413" i="3"/>
  <c r="D414" i="3"/>
  <c r="D415" i="3"/>
  <c r="D416" i="3"/>
  <c r="D417" i="3"/>
  <c r="D418" i="3"/>
  <c r="D419" i="3"/>
  <c r="D420" i="3"/>
  <c r="D421" i="3"/>
  <c r="D422" i="3"/>
  <c r="D423" i="3"/>
  <c r="D424" i="3"/>
  <c r="D425" i="3"/>
  <c r="D426" i="3"/>
  <c r="D427" i="3"/>
  <c r="D428" i="3"/>
  <c r="D429" i="3"/>
  <c r="D430" i="3"/>
  <c r="D431" i="3"/>
  <c r="D432" i="3"/>
  <c r="D433" i="3"/>
  <c r="D434" i="3"/>
  <c r="D435" i="3"/>
  <c r="D436" i="3"/>
  <c r="D437" i="3"/>
  <c r="D438" i="3"/>
  <c r="D439" i="3"/>
  <c r="D440" i="3"/>
  <c r="D441" i="3"/>
  <c r="D442" i="3"/>
  <c r="D443" i="3"/>
  <c r="D444" i="3"/>
  <c r="D445" i="3"/>
  <c r="D446" i="3"/>
  <c r="D447" i="3"/>
  <c r="D448" i="3"/>
  <c r="D1" i="3"/>
  <c r="D9" i="5" s="1"/>
  <c r="B2" i="3"/>
  <c r="B3" i="3"/>
  <c r="B4" i="3"/>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123" i="3"/>
  <c r="B124" i="3"/>
  <c r="B125" i="3"/>
  <c r="B126" i="3"/>
  <c r="B127" i="3"/>
  <c r="B128" i="3"/>
  <c r="B129" i="3"/>
  <c r="B130" i="3"/>
  <c r="B131" i="3"/>
  <c r="B132" i="3"/>
  <c r="B133" i="3"/>
  <c r="B134" i="3"/>
  <c r="B135" i="3"/>
  <c r="B136" i="3"/>
  <c r="B137" i="3"/>
  <c r="B138" i="3"/>
  <c r="B139" i="3"/>
  <c r="B140" i="3"/>
  <c r="B141" i="3"/>
  <c r="B142" i="3"/>
  <c r="B143" i="3"/>
  <c r="B144" i="3"/>
  <c r="B145" i="3"/>
  <c r="B146" i="3"/>
  <c r="B147" i="3"/>
  <c r="B148" i="3"/>
  <c r="B149" i="3"/>
  <c r="B150" i="3"/>
  <c r="B151" i="3"/>
  <c r="B152" i="3"/>
  <c r="B153" i="3"/>
  <c r="B154" i="3"/>
  <c r="B155" i="3"/>
  <c r="B156" i="3"/>
  <c r="B157" i="3"/>
  <c r="B158" i="3"/>
  <c r="B159" i="3"/>
  <c r="B160" i="3"/>
  <c r="B161" i="3"/>
  <c r="B162" i="3"/>
  <c r="B163" i="3"/>
  <c r="B164" i="3"/>
  <c r="B165" i="3"/>
  <c r="B166" i="3"/>
  <c r="B167" i="3"/>
  <c r="B168" i="3"/>
  <c r="B169" i="3"/>
  <c r="B170" i="3"/>
  <c r="B171" i="3"/>
  <c r="B172" i="3"/>
  <c r="B173" i="3"/>
  <c r="B174" i="3"/>
  <c r="B175" i="3"/>
  <c r="B176" i="3"/>
  <c r="B177" i="3"/>
  <c r="B178" i="3"/>
  <c r="B179" i="3"/>
  <c r="B180" i="3"/>
  <c r="B181" i="3"/>
  <c r="B182" i="3"/>
  <c r="B183" i="3"/>
  <c r="B184" i="3"/>
  <c r="B185" i="3"/>
  <c r="B186" i="3"/>
  <c r="B187" i="3"/>
  <c r="B188" i="3"/>
  <c r="B189" i="3"/>
  <c r="B190" i="3"/>
  <c r="B191" i="3"/>
  <c r="B192" i="3"/>
  <c r="B193" i="3"/>
  <c r="B194" i="3"/>
  <c r="B195" i="3"/>
  <c r="B196" i="3"/>
  <c r="B197" i="3"/>
  <c r="B198" i="3"/>
  <c r="B199" i="3"/>
  <c r="B200" i="3"/>
  <c r="B201" i="3"/>
  <c r="B202" i="3"/>
  <c r="B203" i="3"/>
  <c r="B204" i="3"/>
  <c r="B205" i="3"/>
  <c r="B206" i="3"/>
  <c r="B207" i="3"/>
  <c r="B208" i="3"/>
  <c r="B209" i="3"/>
  <c r="B210" i="3"/>
  <c r="B211" i="3"/>
  <c r="B212" i="3"/>
  <c r="B213" i="3"/>
  <c r="B214" i="3"/>
  <c r="B215" i="3"/>
  <c r="B216" i="3"/>
  <c r="B217" i="3"/>
  <c r="B218" i="3"/>
  <c r="B219" i="3"/>
  <c r="B220" i="3"/>
  <c r="B221" i="3"/>
  <c r="B222" i="3"/>
  <c r="B223" i="3"/>
  <c r="B224" i="3"/>
  <c r="B225" i="3"/>
  <c r="B226" i="3"/>
  <c r="B227" i="3"/>
  <c r="B228" i="3"/>
  <c r="B229" i="3"/>
  <c r="B230" i="3"/>
  <c r="B231" i="3"/>
  <c r="B232" i="3"/>
  <c r="B233" i="3"/>
  <c r="B234" i="3"/>
  <c r="B235" i="3"/>
  <c r="B236" i="3"/>
  <c r="B237" i="3"/>
  <c r="B238" i="3"/>
  <c r="B239" i="3"/>
  <c r="B240" i="3"/>
  <c r="B241" i="3"/>
  <c r="B242" i="3"/>
  <c r="B243" i="3"/>
  <c r="B244" i="3"/>
  <c r="B245" i="3"/>
  <c r="B246" i="3"/>
  <c r="B247" i="3"/>
  <c r="B248" i="3"/>
  <c r="B249" i="3"/>
  <c r="B250" i="3"/>
  <c r="B251" i="3"/>
  <c r="B252" i="3"/>
  <c r="B253" i="3"/>
  <c r="B254" i="3"/>
  <c r="B255" i="3"/>
  <c r="B256" i="3"/>
  <c r="B257" i="3"/>
  <c r="B258" i="3"/>
  <c r="B259" i="3"/>
  <c r="B260" i="3"/>
  <c r="B261" i="3"/>
  <c r="B262" i="3"/>
  <c r="B263" i="3"/>
  <c r="B264" i="3"/>
  <c r="B265" i="3"/>
  <c r="B266" i="3"/>
  <c r="B267" i="3"/>
  <c r="B268" i="3"/>
  <c r="B269" i="3"/>
  <c r="B270" i="3"/>
  <c r="B271" i="3"/>
  <c r="B272" i="3"/>
  <c r="B273" i="3"/>
  <c r="B274" i="3"/>
  <c r="B275" i="3"/>
  <c r="B276" i="3"/>
  <c r="B277" i="3"/>
  <c r="B278" i="3"/>
  <c r="B279" i="3"/>
  <c r="B280" i="3"/>
  <c r="B281" i="3"/>
  <c r="B282" i="3"/>
  <c r="B283" i="3"/>
  <c r="B284" i="3"/>
  <c r="B285" i="3"/>
  <c r="B286" i="3"/>
  <c r="B287" i="3"/>
  <c r="B288" i="3"/>
  <c r="B289" i="3"/>
  <c r="B290" i="3"/>
  <c r="B291" i="3"/>
  <c r="B292" i="3"/>
  <c r="B293" i="3"/>
  <c r="B294" i="3"/>
  <c r="B295" i="3"/>
  <c r="B296" i="3"/>
  <c r="B297" i="3"/>
  <c r="B298" i="3"/>
  <c r="B299" i="3"/>
  <c r="B300" i="3"/>
  <c r="B301" i="3"/>
  <c r="B302" i="3"/>
  <c r="B303" i="3"/>
  <c r="B304" i="3"/>
  <c r="B305" i="3"/>
  <c r="B306" i="3"/>
  <c r="B307" i="3"/>
  <c r="B308" i="3"/>
  <c r="B309" i="3"/>
  <c r="B310" i="3"/>
  <c r="B311" i="3"/>
  <c r="B312" i="3"/>
  <c r="B313" i="3"/>
  <c r="B314" i="3"/>
  <c r="B315" i="3"/>
  <c r="B316" i="3"/>
  <c r="B317" i="3"/>
  <c r="B318" i="3"/>
  <c r="B319" i="3"/>
  <c r="B320" i="3"/>
  <c r="B321" i="3"/>
  <c r="B322" i="3"/>
  <c r="B323" i="3"/>
  <c r="B324" i="3"/>
  <c r="B325" i="3"/>
  <c r="B326" i="3"/>
  <c r="B327" i="3"/>
  <c r="B328" i="3"/>
  <c r="B329" i="3"/>
  <c r="B330" i="3"/>
  <c r="B331" i="3"/>
  <c r="B332" i="3"/>
  <c r="B333" i="3"/>
  <c r="B334" i="3"/>
  <c r="B335" i="3"/>
  <c r="B336" i="3"/>
  <c r="B337" i="3"/>
  <c r="B338" i="3"/>
  <c r="B339" i="3"/>
  <c r="B340" i="3"/>
  <c r="B341" i="3"/>
  <c r="B342" i="3"/>
  <c r="B343" i="3"/>
  <c r="B344" i="3"/>
  <c r="B345" i="3"/>
  <c r="B346" i="3"/>
  <c r="B347" i="3"/>
  <c r="B348" i="3"/>
  <c r="B349" i="3"/>
  <c r="B350" i="3"/>
  <c r="B351" i="3"/>
  <c r="B352" i="3"/>
  <c r="B353" i="3"/>
  <c r="B354" i="3"/>
  <c r="B355" i="3"/>
  <c r="B356" i="3"/>
  <c r="B357" i="3"/>
  <c r="B358" i="3"/>
  <c r="B359" i="3"/>
  <c r="B360" i="3"/>
  <c r="B361" i="3"/>
  <c r="B362" i="3"/>
  <c r="B363" i="3"/>
  <c r="B364" i="3"/>
  <c r="B365" i="3"/>
  <c r="B366" i="3"/>
  <c r="B367" i="3"/>
  <c r="B368" i="3"/>
  <c r="B369" i="3"/>
  <c r="B370" i="3"/>
  <c r="B371" i="3"/>
  <c r="B372" i="3"/>
  <c r="B373" i="3"/>
  <c r="B374" i="3"/>
  <c r="B375" i="3"/>
  <c r="B376" i="3"/>
  <c r="B377" i="3"/>
  <c r="B378" i="3"/>
  <c r="B379" i="3"/>
  <c r="B380" i="3"/>
  <c r="B381" i="3"/>
  <c r="B382" i="3"/>
  <c r="B383" i="3"/>
  <c r="B384" i="3"/>
  <c r="B385" i="3"/>
  <c r="B386" i="3"/>
  <c r="B387" i="3"/>
  <c r="B388" i="3"/>
  <c r="B389" i="3"/>
  <c r="B390" i="3"/>
  <c r="B391" i="3"/>
  <c r="B392" i="3"/>
  <c r="B393" i="3"/>
  <c r="B394" i="3"/>
  <c r="B395" i="3"/>
  <c r="B396" i="3"/>
  <c r="B397" i="3"/>
  <c r="B398" i="3"/>
  <c r="B399" i="3"/>
  <c r="B400" i="3"/>
  <c r="B401" i="3"/>
  <c r="B402" i="3"/>
  <c r="B403" i="3"/>
  <c r="B404" i="3"/>
  <c r="B405" i="3"/>
  <c r="B406" i="3"/>
  <c r="B407" i="3"/>
  <c r="B408" i="3"/>
  <c r="B409" i="3"/>
  <c r="B410" i="3"/>
  <c r="B411" i="3"/>
  <c r="B412" i="3"/>
  <c r="B413" i="3"/>
  <c r="B414" i="3"/>
  <c r="B415" i="3"/>
  <c r="B416" i="3"/>
  <c r="B417" i="3"/>
  <c r="B418" i="3"/>
  <c r="B419" i="3"/>
  <c r="B420" i="3"/>
  <c r="B421" i="3"/>
  <c r="B422" i="3"/>
  <c r="B423" i="3"/>
  <c r="B424" i="3"/>
  <c r="B425" i="3"/>
  <c r="B426" i="3"/>
  <c r="B427" i="3"/>
  <c r="B428" i="3"/>
  <c r="B429" i="3"/>
  <c r="B430" i="3"/>
  <c r="B431" i="3"/>
  <c r="B432" i="3"/>
  <c r="B433" i="3"/>
  <c r="B434" i="3"/>
  <c r="B435" i="3"/>
  <c r="B436" i="3"/>
  <c r="B437" i="3"/>
  <c r="B438" i="3"/>
  <c r="B439" i="3"/>
  <c r="B440" i="3"/>
  <c r="B441" i="3"/>
  <c r="B442" i="3"/>
  <c r="B443" i="3"/>
  <c r="B444" i="3"/>
  <c r="B445" i="3"/>
  <c r="B446" i="3"/>
  <c r="B447" i="3"/>
  <c r="B448" i="3"/>
  <c r="B1" i="3"/>
  <c r="B5" i="1"/>
</calcChain>
</file>

<file path=xl/sharedStrings.xml><?xml version="1.0" encoding="utf-8"?>
<sst xmlns="http://schemas.openxmlformats.org/spreadsheetml/2006/main" count="2345" uniqueCount="1048">
  <si>
    <t>Emissiefactoren fijnstof voor veehouderij</t>
  </si>
  <si>
    <t>De categorie-indeling is overeenkomstig de Regeling ammoniak en veehouderij (Rav)</t>
  </si>
  <si>
    <t>Rav-nummer</t>
  </si>
  <si>
    <t>Omschrijving huisvestingssysteem</t>
  </si>
  <si>
    <t xml:space="preserve">Fijnstofemissie (g/dier/jaar), afgerond </t>
  </si>
  <si>
    <t>A</t>
  </si>
  <si>
    <t>HOOFDCATEGORIE RUNDVEE</t>
  </si>
  <si>
    <t>A 1</t>
  </si>
  <si>
    <t>diercategorie melk- en kalfkoeien ouder dan 2 jaar</t>
  </si>
  <si>
    <t>A 1.1</t>
  </si>
  <si>
    <t>grupstal met drijfmest, emitterend mestoppervlak van grup en kelder max. 1,2 m² per koe</t>
  </si>
  <si>
    <t>A 1.2</t>
  </si>
  <si>
    <t>loopstal met hellende vloer en giergoot of met roostervloer; beide met spoelsysteem</t>
  </si>
  <si>
    <t>A 1.2.1</t>
  </si>
  <si>
    <t>beweiden</t>
  </si>
  <si>
    <t>A 1.2.2</t>
  </si>
  <si>
    <t xml:space="preserve">permanent opstallen </t>
  </si>
  <si>
    <t>A 1.3</t>
  </si>
  <si>
    <t>loopstal met hellende vloer en giergoot: max. 3 m² mestbesmeurd oppervlak per koe</t>
  </si>
  <si>
    <t>A 1.3.1</t>
  </si>
  <si>
    <t>A 1.3.2</t>
  </si>
  <si>
    <t>permanent opstallen</t>
  </si>
  <si>
    <t>A 1.4</t>
  </si>
  <si>
    <r>
      <t>loopstal met hellende vloer en spoelsysteem: max. 3,75 m</t>
    </r>
    <r>
      <rPr>
        <vertAlign val="superscript"/>
        <sz val="8"/>
        <color rgb="FF000000"/>
        <rFont val="Verdana"/>
        <family val="2"/>
      </rPr>
      <t xml:space="preserve">2 </t>
    </r>
    <r>
      <rPr>
        <sz val="8"/>
        <color rgb="FF000000"/>
        <rFont val="Verdana"/>
        <family val="2"/>
      </rPr>
      <t>mestbesmeurd oppervlak per koe</t>
    </r>
  </si>
  <si>
    <t>A 1.4.1</t>
  </si>
  <si>
    <t>A 1.4.2</t>
  </si>
  <si>
    <t>A 1.5</t>
  </si>
  <si>
    <t>loopstal met sleufvloer en mestschuif</t>
  </si>
  <si>
    <t>A 1.5.1</t>
  </si>
  <si>
    <t>A 1.5.2</t>
  </si>
  <si>
    <t>A 1.6</t>
  </si>
  <si>
    <t>ligboxenstal met dichte hellende vloer, met profilering, met snelle gierafvoer met mestschuif</t>
  </si>
  <si>
    <t>A 1.6.1</t>
  </si>
  <si>
    <t>A 1.6.2</t>
  </si>
  <si>
    <t>A 1.7</t>
  </si>
  <si>
    <t>ligboxenstal met dichte hellende vloer, met rubbertoplaag, met snelle gierafvoer met mestschuif</t>
  </si>
  <si>
    <t>A 1.7.1</t>
  </si>
  <si>
    <t>A 1.7.2</t>
  </si>
  <si>
    <t>A 1.8</t>
  </si>
  <si>
    <t>ligboxenstal met sleufvloer met noppen en mestschuif</t>
  </si>
  <si>
    <t>A 1.8.1</t>
  </si>
  <si>
    <t>A 1.8.2</t>
  </si>
  <si>
    <t>A 1.9</t>
  </si>
  <si>
    <t>ligboxenstal met roostervloer voorzien van een bolle rubber toplaag en afdichtflappen in de roosterspleten, met mestschuif</t>
  </si>
  <si>
    <t>A 1.9.1</t>
  </si>
  <si>
    <t>A 1.9.2</t>
  </si>
  <si>
    <t>A 1.10</t>
  </si>
  <si>
    <t>ligboxenstal met roostervloer voorzien van een bolle rubber toplaag, met mestschuif</t>
  </si>
  <si>
    <t>A 1.10.1</t>
  </si>
  <si>
    <t>A 1.10.2</t>
  </si>
  <si>
    <t>A 1.11</t>
  </si>
  <si>
    <t>ligboxenstal met geprofileerde vlakke vloer met hellende sleuven, regelmatige mestafstorten en met een mestschuif</t>
  </si>
  <si>
    <t>A 1.11.1</t>
  </si>
  <si>
    <t>A 1.11.2</t>
  </si>
  <si>
    <t>A 1.12</t>
  </si>
  <si>
    <t>ligboxenstal met geprofileerde vlakke vloer met hellende sleuven, regelmatige mestafstorten en mestschuif</t>
  </si>
  <si>
    <t>A 1.12.1</t>
  </si>
  <si>
    <t>A 1.12.2</t>
  </si>
  <si>
    <t>A 1.13</t>
  </si>
  <si>
    <t>ligboxenstal met roostervloer voorzien van cassettes in de roosterspleten en mestschuif</t>
  </si>
  <si>
    <t>A 1.13.1</t>
  </si>
  <si>
    <t>A 1.13.2</t>
  </si>
  <si>
    <t>A 1.14</t>
  </si>
  <si>
    <t>ligboxenstal met geprofileerde vlakke vloer met hellende sleuven, regelmatige mestafstorten voorzien van afdichtflappen, met mestschuif</t>
  </si>
  <si>
    <t>A 1.14.1</t>
  </si>
  <si>
    <t>A 1.14.2</t>
  </si>
  <si>
    <t>A 1.15</t>
  </si>
  <si>
    <t>ligboxenstal met geprofileerde vlakke vloer met hellende sleuven, regelmatige mestafstorten voorzien van emissiereductiekleppen en met mestschuif</t>
  </si>
  <si>
    <t>A 1.15.1</t>
  </si>
  <si>
    <t>A 1.15.2</t>
  </si>
  <si>
    <t>A 1.16</t>
  </si>
  <si>
    <t>ligboxenstal met V-vormige vloer van gietasfalt in combinatie met een gierafvoerbuis en met mestschuif</t>
  </si>
  <si>
    <t>A 1.16.1</t>
  </si>
  <si>
    <t>A 1.16.2</t>
  </si>
  <si>
    <t>A 1.17</t>
  </si>
  <si>
    <t>mechanisch geventileerde stal met een chemisch luchtwassysteem met 35% emissiereductie fijnstof (zie eindnoot 2)</t>
  </si>
  <si>
    <t>A 1.17.1</t>
  </si>
  <si>
    <t>A 1.17.2</t>
  </si>
  <si>
    <t>A 1.18</t>
  </si>
  <si>
    <t>ligboxenstal met V-vormige vloer van geprofileerde vloerelementen in combinatie met een gierafvoerbuis en met mestschuif</t>
  </si>
  <si>
    <t>A 1.18.1</t>
  </si>
  <si>
    <t>A 1.18.2</t>
  </si>
  <si>
    <t>A 1.19</t>
  </si>
  <si>
    <t>ligboxenstal met roostervloer met hellende groeven of hellend gelegd, voorzien van afdichtkleppen in de roosterspleten en met mestschuif</t>
  </si>
  <si>
    <t>A 1.19.1</t>
  </si>
  <si>
    <t>A 1.19.2</t>
  </si>
  <si>
    <t>A 1.20</t>
  </si>
  <si>
    <t xml:space="preserve">ligboxenstal met vloer voorzien van perforaties en hellende profilering en mestschuif </t>
  </si>
  <si>
    <t>A 1.20.1</t>
  </si>
  <si>
    <t>A 1.20.2</t>
  </si>
  <si>
    <t>A 1.21</t>
  </si>
  <si>
    <t>ligboxenstal met vlakke vloerplaten met tegelprofiel, hellende sleuven en regelmatige mestafstorten voorzien van afdichtflappen of -kleppen en mestschuif</t>
  </si>
  <si>
    <t>A 1.21.1</t>
  </si>
  <si>
    <t>A 1.21.2</t>
  </si>
  <si>
    <t>A 1.22</t>
  </si>
  <si>
    <t>ligboxenstal met sleufvloer en mestschuif en in de doorsteken, wachtruimte en doorlopen een roostervloer met bolle rubber toplaag voorzien van afdichtflappen in de roosterspleten</t>
  </si>
  <si>
    <t>A 1.22.1</t>
  </si>
  <si>
    <t>A 1.22.2</t>
  </si>
  <si>
    <t>A 1.23</t>
  </si>
  <si>
    <t>ligboxenstal met geprofileerde vloerplaten met sterk hellende langssleuven met urineafvoergat en hellende dwarsgroeven, aaneengesloten gelegd of gescheiden door mestafstorten voorzien van emissiereductiekleppen, met mestschuif</t>
  </si>
  <si>
    <t>A 1.23.1</t>
  </si>
  <si>
    <t>A 1.23.2</t>
  </si>
  <si>
    <t>A 1.24</t>
  </si>
  <si>
    <t>ligboxenstal met vloer met sterk hellende langssleuven, de vloerplaten aaneengesloten gelegd of gescheiden door mestafstorten voorzien van afdichtflappen, met mestschuif</t>
  </si>
  <si>
    <t>A 1.24.1</t>
  </si>
  <si>
    <t>A 1.24.2</t>
  </si>
  <si>
    <t>A 1.25</t>
  </si>
  <si>
    <t>ligboxenstal met vlakke vloer, voorzien van geprofileerde rubber matten met een hellend profiel naar regelmatige mestafstorten voorzien van afdichtflappen, met mestschuif</t>
  </si>
  <si>
    <t>A 1.25.1</t>
  </si>
  <si>
    <t>A 1.25.2</t>
  </si>
  <si>
    <t>A 1.26</t>
  </si>
  <si>
    <t>ligboxenstal met hellende V-vormige vloer, voorzien van geprofileerde rubber matten, met centrale giergoot en mestschuif</t>
  </si>
  <si>
    <t>A 1.26.1</t>
  </si>
  <si>
    <t>A 1.26.2</t>
  </si>
  <si>
    <t>A 1.27</t>
  </si>
  <si>
    <t>ligboxenstal met roostervloer met hellende groeven  of hellend gelegd, voorzien van afdichtkleppen in de roosterspleten, met mestschuif en vernevelsysteem</t>
  </si>
  <si>
    <t>A 1.27.1</t>
  </si>
  <si>
    <t>A 1.27.2</t>
  </si>
  <si>
    <t>A 1.28</t>
  </si>
  <si>
    <t xml:space="preserve">ligboxenstal met roostervloer, voorzien van rubber matten en composiet nokken met een hellend profiel, kunststofcassettes met kleppen in de roosterspleten en met mestschuif </t>
  </si>
  <si>
    <t>A 1.28.1</t>
  </si>
  <si>
    <t>A 1.28.2</t>
  </si>
  <si>
    <t>A 1.29</t>
  </si>
  <si>
    <t xml:space="preserve">ligboxenstal met geprofileerde hellende vloer met holtes voor gieropvang en –afvoer aan de zijkant en met mestschuif </t>
  </si>
  <si>
    <t>A 1.29.1</t>
  </si>
  <si>
    <t>A 1.29.2</t>
  </si>
  <si>
    <t>A 1.30</t>
  </si>
  <si>
    <t xml:space="preserve">ligboxenstal met roostervloer voorzien van bolle rubberen matten, met mestschuif </t>
  </si>
  <si>
    <t>A 1.30.1</t>
  </si>
  <si>
    <t>A 1.30.2</t>
  </si>
  <si>
    <t>A 1.31</t>
  </si>
  <si>
    <t>ligboxenstal met sleufvloer met dichte hellende vloer met geprofileerde rubber tegels, met mestschuif</t>
  </si>
  <si>
    <t>A 1.31.1</t>
  </si>
  <si>
    <t>A 1.31.2</t>
  </si>
  <si>
    <t>A 1.32</t>
  </si>
  <si>
    <t>ligboxenstal met vlakke betonnen vloerplaten met sleuven, voorzien van profiel met 1% hellende groeven richting een centrale giergoot met giergaten en mestverwijdering</t>
  </si>
  <si>
    <t>A 1.32.1</t>
  </si>
  <si>
    <t>A 1.32.2</t>
  </si>
  <si>
    <t>A 1.33</t>
  </si>
  <si>
    <t>ligboxenstal met vlakke vloer, voorzien van rubberen sleufvloer met 3% hellende langssleuven en geprofileerd rubber (hellende V-vorm) met groeven en nopjes tussen de langssleuven, met mestschuif</t>
  </si>
  <si>
    <t>A 1.33.1</t>
  </si>
  <si>
    <t>A 1.33.2</t>
  </si>
  <si>
    <t>A 1.34</t>
  </si>
  <si>
    <t>ligboxenstal met dichte gegroefde vloer met rubber matten met een hellend profiel, aangebrachte composietnokken met een mestschuif met vingers</t>
  </si>
  <si>
    <t>A 1.34.1</t>
  </si>
  <si>
    <t>A 1.34.2</t>
  </si>
  <si>
    <t>A 1.35</t>
  </si>
  <si>
    <t>ligboxenstal met vlakke vloer voorzien van rubberen sleufvloer, met vlakke langssleuven en geprofileerd rubber (hellende V-vorm) met groeven en nopjes tussen de langssleuven, met vingermestschuif</t>
  </si>
  <si>
    <t>A 1.35.1</t>
  </si>
  <si>
    <t>A 1.35.2</t>
  </si>
  <si>
    <t>A 1.36</t>
  </si>
  <si>
    <t>ligboxenstal met urine-opvangstation</t>
  </si>
  <si>
    <t>A 1.36.1</t>
  </si>
  <si>
    <t>A 1.36.2</t>
  </si>
  <si>
    <t>A 1.37</t>
  </si>
  <si>
    <t>Ligboxenstal met een indrukbare drainerende loopvloer voorzien van een mestschuif, de urine en mest worden direct gescheiden en apart
opgeslagen</t>
  </si>
  <si>
    <t>A 1.37.1</t>
  </si>
  <si>
    <t>A 1.37.2</t>
  </si>
  <si>
    <t>A 1.38</t>
  </si>
  <si>
    <t>Ligboxenstal voorzien van geprofileerde rubberen oplegmatten met ruitprofiel onder 2% afschot naar een centrale giergoot en frequente mestverwijdering met vaste mestschuif</t>
  </si>
  <si>
    <t>A 1.38.1</t>
  </si>
  <si>
    <t>A 1.38.2</t>
  </si>
  <si>
    <t>A 1.39</t>
  </si>
  <si>
    <t>Natuurlijk geventileerde ligboxenstal met een roostervloer voorzien van inlays met urineafvoergaatjes in de roosterspleten, frequent bevochtigen en schoonzuigen van de vloer door een mestverzamelrobot en een mechanische kelderluchtafzuiging met een chemisch luchtwassysteem (95% emissiereductie)</t>
  </si>
  <si>
    <t>A 1.39.1</t>
  </si>
  <si>
    <t>A 1.39.2</t>
  </si>
  <si>
    <t>A 1.100</t>
  </si>
  <si>
    <t>overige huisvestingssystemen</t>
  </si>
  <si>
    <t>A 1.100.1</t>
  </si>
  <si>
    <t>A 1.100.2</t>
  </si>
  <si>
    <t>A 2</t>
  </si>
  <si>
    <t>diercategorie zoogkoeien ouder dan 2 jaar</t>
  </si>
  <si>
    <t>A 2.100</t>
  </si>
  <si>
    <t>A 3</t>
  </si>
  <si>
    <t>diercategorie vrouwelijk jongvee tot 2 jaar</t>
  </si>
  <si>
    <t>A 3.100</t>
  </si>
  <si>
    <t>A 4</t>
  </si>
  <si>
    <t>diercategorie vleeskalveren tot circa 8 maanden</t>
  </si>
  <si>
    <t>A 4.1</t>
  </si>
  <si>
    <t>A 4.2</t>
  </si>
  <si>
    <t>mechanisch geventileerde stal met een biologisch luchtwassysteem 75% emissiereductie fijnstof (zie eindnoot 2)
(BWL 2006.02.V7; BWL 2007.03.V9; BWL 2008.05.V7; BWL 2010.27.V7; BWL 2011.11.V6; BWL 2011.12.V6; BWL 2013.02.V5)</t>
  </si>
  <si>
    <t>mechanisch geventileerde stal met een biologisch luchtwassysteem 60% emissiereductie fijnstof (zie eindnoot 2)
(BWL 2004.01.V8; BWL 2008.01.V7; BWL 2008.02.V7; BWL 2008.03.V7; BWL 2008.04.V7; BWL 2008.12.V7; BWL 2009.13.V7; BWL 2009.20.V6; BWL 2009.21.V5; BWL 2010.28.V7; BWL 2015.04.V5)</t>
  </si>
  <si>
    <t>A 4.3</t>
  </si>
  <si>
    <t>A 4.4</t>
  </si>
  <si>
    <t>A 4.5</t>
  </si>
  <si>
    <t>mechanisch geventileerde stal met een luchtwassysteem anders dan biologisch of chemisch</t>
  </si>
  <si>
    <t>A 4.5.1</t>
  </si>
  <si>
    <t>mechanisch geventileerde stal met een gecombineerd luchtwassysteem 80% fijnstof emissiereductie met chemische wasser (lamellenfilter) en waterwasser (zie eindnoot 2)</t>
  </si>
  <si>
    <t>A 4.5.2</t>
  </si>
  <si>
    <t>mechanisch geventileerde stal met een gecombineerd luchtwassysteem 80% fijnstof emissiereductie met waterwasser, chemische wasser en biofilter (zie eindnoot 2)</t>
  </si>
  <si>
    <t>A 4.5.3</t>
  </si>
  <si>
    <t>A 4.5.4</t>
  </si>
  <si>
    <t>mechanisch geventileerde stal met een gecombineerd luchtwassysteem 80% fijnstof emissiereductie met watergordijn en biologische wasser (zie eindnoot 2)</t>
  </si>
  <si>
    <t>A 4.5.5</t>
  </si>
  <si>
    <t>mechanisch geventileerde stal met een gecombineerd luchtwassysteem 80% fijnstof emissiereductie met waterwasser, biologische wasser en geurverwijderingssectie (zie eindnoot 2)</t>
  </si>
  <si>
    <t>A 4.5.6</t>
  </si>
  <si>
    <t>mechanisch geventileerde stal met een gecombineerd luchtwassysteem 80% fijnstof emissiereductie met een biologische en een chemische wasser en een biofilter (zie eindnoot 2)</t>
  </si>
  <si>
    <t>A 4.6</t>
  </si>
  <si>
    <t>mechanisch geventileerde stal met een biologisch luchtwassysteem 60% emissiereductie fijnstof (zie eindnoot 2)</t>
  </si>
  <si>
    <t>A 4.7</t>
  </si>
  <si>
    <t>stal met hellende roostervloer in combinatie met hellende schijnvloer onder de roostervloer</t>
  </si>
  <si>
    <t>A 4.8</t>
  </si>
  <si>
    <t>stal met roostervloer voorzien van een bolle rubber toplaag en afdichtflappen in de roosterspleten</t>
  </si>
  <si>
    <t>A 4.100</t>
  </si>
  <si>
    <t>A 5</t>
  </si>
  <si>
    <t>vervallen</t>
  </si>
  <si>
    <t>A 6</t>
  </si>
  <si>
    <t>diercategorie vleesstieren en overig vleesvee van circa 8 tot 24 maanden (roodvleesproductie)</t>
  </si>
  <si>
    <t>A 6.100</t>
  </si>
  <si>
    <t>A 7</t>
  </si>
  <si>
    <t>diercategorie fokstieren en overig rundvee ouder dan 2 jaar</t>
  </si>
  <si>
    <t>A 7.100</t>
  </si>
  <si>
    <t>B</t>
  </si>
  <si>
    <t>HOOFDCATEGORIE SCHAPEN</t>
  </si>
  <si>
    <t>B 1</t>
  </si>
  <si>
    <t>diercategorie schapen ouder dan 1 jaar, inclusief lammeren tot 45 kg</t>
  </si>
  <si>
    <t>B 1.100</t>
  </si>
  <si>
    <t>geen emissiefactor vastgesteld</t>
  </si>
  <si>
    <t>C</t>
  </si>
  <si>
    <t>HOOFDCATEGORIE GEITEN</t>
  </si>
  <si>
    <t>C 1</t>
  </si>
  <si>
    <t>diercategorie geiten ouder dan 1 jaar</t>
  </si>
  <si>
    <t>C 1.1</t>
  </si>
  <si>
    <r>
      <t>mechanisch geventileerde gesloten stal met een luchtwassysteem</t>
    </r>
    <r>
      <rPr>
        <sz val="8"/>
        <color rgb="FF000000"/>
        <rFont val="Arial"/>
        <family val="2"/>
      </rPr>
      <t xml:space="preserve"> </t>
    </r>
  </si>
  <si>
    <t>C 1.1.1</t>
  </si>
  <si>
    <t>biologisch luchtwassysteem 75% emissiereductie fijnstof (zie eindnoot 13)
(BWL 2006.02.V7; BWL 2007.03.V9; BWL 2008.05.V7; BWL 2010.27.V7; BWL 2011.11.V6; BWL 2011.12.V6; BWL 2013.02.V5)</t>
  </si>
  <si>
    <t>biologisch luchtwassysteem 60% emissiereductie fijnstof (zie eindnoot 13)
(BWL 2004.01.V8; BWL 2008.01.V7; BWL 2008.02.V7; BWL 2008.03.V7; BWL 2008.04.V7; BWL 2008.12.V7; BWL 2009.13.V7; BWL 2009.20.V6; BWL 2009.21.V5; BWL 2010.28.V7; BWL 2015.04.V5)</t>
  </si>
  <si>
    <t>C 1.1.2</t>
  </si>
  <si>
    <t>chemisch luchtwassysteem 35% emissiereductie fijnstof (zie eindnoot 13)</t>
  </si>
  <si>
    <t>C 1.1.3</t>
  </si>
  <si>
    <t>C 1.1.4</t>
  </si>
  <si>
    <t>luchtwassysteem anders dan biologisch of chemisch (zie eindnoot 13)</t>
  </si>
  <si>
    <t>C 1.1.4.1</t>
  </si>
  <si>
    <t xml:space="preserve">gecombineerd luchtwassysteem 80% fijnstof emissiereductie met chemische wasser (lamellenfilter) en waterwasser (zie eindnoot 13) </t>
  </si>
  <si>
    <t>C 1.1.4.2</t>
  </si>
  <si>
    <t>gecombineerd luchtwassysteem 80% fijnstof emissiereductie met waterwasser, chemische wasser en biofilter (zie eindnoot 13)</t>
  </si>
  <si>
    <t>C 1.1.4.3</t>
  </si>
  <si>
    <t>C 1.1.4.4</t>
  </si>
  <si>
    <t>gecombineerd luchtwassysteem 80% fijnstof emissiereductie met watergordijn en biologische wasser (zie eindnoot 13)</t>
  </si>
  <si>
    <t>C 1.1.4.5</t>
  </si>
  <si>
    <t xml:space="preserve">gecombineerd luchtwassysteem 80% fijnstof emissiereductie met waterwasser, biologische wasser en geurverwijderingssectie (zie eindnoot 13) </t>
  </si>
  <si>
    <t>C 1.1.4.6</t>
  </si>
  <si>
    <t>gecombineerd luchtwassysteem 80% fijnstof emissiereductie met een biologische en een chemische wasser en een biofilter (zie eindnoot 13)</t>
  </si>
  <si>
    <t>C 1.1.5</t>
  </si>
  <si>
    <t>biologisch luchtwassysteem 60% emissiereductie  fijnstof (zie eindnoot 13)</t>
  </si>
  <si>
    <t>C 1.1.6</t>
  </si>
  <si>
    <t>C 1.100</t>
  </si>
  <si>
    <t>C 2</t>
  </si>
  <si>
    <t>diercategorie opfokgeiten van 61 dagen tot en met één jaar</t>
  </si>
  <si>
    <t>C 2.1</t>
  </si>
  <si>
    <t>C 2.1.1</t>
  </si>
  <si>
    <t>C 2.1.2</t>
  </si>
  <si>
    <t>C 2.1.3</t>
  </si>
  <si>
    <t>C 2.1.4</t>
  </si>
  <si>
    <t>luchtwassysteem anders dan biologisch of chemisch</t>
  </si>
  <si>
    <t>C 2.1.4.1</t>
  </si>
  <si>
    <t>gecombineerd luchtwassysteem 80% fijnstof emissiereductie met chemische wasser (lamellenfilter) en waterwasser (zie eindnoot 13)</t>
  </si>
  <si>
    <t>C 2.1.4.2</t>
  </si>
  <si>
    <t>C 2.1.4.3</t>
  </si>
  <si>
    <t>C 2.1.4.4</t>
  </si>
  <si>
    <t>C 2.1.4.5</t>
  </si>
  <si>
    <t>gecombineerd luchtwassysteem 80% fijnstof emissiereductie met waterwasser, biologische wasser en geurverwijderingssectie (zie eindnoot 13)</t>
  </si>
  <si>
    <t>C 2.1.4.6</t>
  </si>
  <si>
    <t>C 2.1.5</t>
  </si>
  <si>
    <t>C 2.1.6</t>
  </si>
  <si>
    <t>C 2.100</t>
  </si>
  <si>
    <t>C 3</t>
  </si>
  <si>
    <t>diercategorie opfokgeiten en afmestlammeren tot en met 60 dagen</t>
  </si>
  <si>
    <t>C 3.1</t>
  </si>
  <si>
    <t>C 3.1.1</t>
  </si>
  <si>
    <t>C 3.1.2</t>
  </si>
  <si>
    <t>C 3.1.3</t>
  </si>
  <si>
    <t>C 3.1.4</t>
  </si>
  <si>
    <t xml:space="preserve">luchtwassysteem anders dan biologisch of chemisch </t>
  </si>
  <si>
    <t>C 3.1.4.1</t>
  </si>
  <si>
    <t>C 3.1.4.2</t>
  </si>
  <si>
    <t>C 3.1.4.3</t>
  </si>
  <si>
    <t>C 3.1.4.4</t>
  </si>
  <si>
    <t>C 3.1.4.5</t>
  </si>
  <si>
    <t>C 3.1.4.6</t>
  </si>
  <si>
    <t>C 3.1.5</t>
  </si>
  <si>
    <t>C 3.1.6</t>
  </si>
  <si>
    <t>C 3.100</t>
  </si>
  <si>
    <t>D</t>
  </si>
  <si>
    <t>HOOFDCATEGORIE VARKENS</t>
  </si>
  <si>
    <t>D 1</t>
  </si>
  <si>
    <t>fokzeugen, inclusief biggen tot 25 kg</t>
  </si>
  <si>
    <t>D 1.1</t>
  </si>
  <si>
    <t>diercategorie biggenopfok (gespeende biggen)</t>
  </si>
  <si>
    <t>D 1.1.1</t>
  </si>
  <si>
    <t>vlakke gecoate keldervloer met tandheugelschuifsysteem</t>
  </si>
  <si>
    <t>D 1.1.2</t>
  </si>
  <si>
    <t>spoelgotensysteem met dunne mest en gedeeltelijk roostervloer</t>
  </si>
  <si>
    <t>D 1.1.3</t>
  </si>
  <si>
    <t>mestopvang in water in combinatie met een mestafvoersysteem</t>
  </si>
  <si>
    <t>D 1.1.4</t>
  </si>
  <si>
    <t>ondiepe mestkelders met water- en mestkanaal</t>
  </si>
  <si>
    <t>D 1.1.4.1</t>
  </si>
  <si>
    <t xml:space="preserve">oppervlak mestkanaal maximaal 0,13 m2 per big </t>
  </si>
  <si>
    <t>D 1.1.4.2</t>
  </si>
  <si>
    <t xml:space="preserve">oppervlak mestkanaal maximaal 0,19 m2 per big </t>
  </si>
  <si>
    <t>D 1.1.5</t>
  </si>
  <si>
    <t>halfrooster met verkleind mestoppervlak (max. 60% van het totale hokoppervlak bestaat uit een roostervloer)</t>
  </si>
  <si>
    <t>D 1.1.6</t>
  </si>
  <si>
    <t>mestopvang in en spoelen met aangezuurde vloeistof (volledig roostervloer)</t>
  </si>
  <si>
    <t>D 1.1.7</t>
  </si>
  <si>
    <t>mestopvang in en spoelen met aangezuurde vloeistof (gedeeltelijk roostervloer)</t>
  </si>
  <si>
    <t>D 1.1.8</t>
  </si>
  <si>
    <t>gescheiden afvoer van mest en urine door middel van hellende mestband</t>
  </si>
  <si>
    <t>D 1.1.9</t>
  </si>
  <si>
    <t>biologisch luchtwassysteem 75% emissiereductie fijnstof (zie eindnoot 2)
(BWL 2006.02.V7; BWL 2007.03.V9; BWL 2008.05.V7; BWL 2010.27.V7; BWL 2011.11.V6; BWL 2011.12.V6; BWL 2013.02.V5)</t>
  </si>
  <si>
    <t>biologisch luchtwassysteem 60% emissiereductie fijnstof (zie eindnoot 2)
(BWL 2004.01.V8; BWL 2008.01.V7; BWL 2008.02.V7; BWL 2008.03.V7; BWL 2008.04.V7; BWL 2008.12.V7; BWL 2009.13.V7; BWL 2009.20.V6; BWL 2009.21.V5; BWL 2010.28.V7; BWL 2015.04.V5)</t>
  </si>
  <si>
    <t>D 1.1.10</t>
  </si>
  <si>
    <t>chemisch luchtwassysteem 35% emissiereductie fijnstof (zie eindnoot 2)</t>
  </si>
  <si>
    <t>D 1.1.11</t>
  </si>
  <si>
    <t>koeldeksysteem (150% koeloppervlak)</t>
  </si>
  <si>
    <t>D 1.1.12</t>
  </si>
  <si>
    <t>opfokhok met schuine putwand</t>
  </si>
  <si>
    <t>D 1.1.12.1</t>
  </si>
  <si>
    <t>emitterend mestoppervlak maximaal 0,07 m² per big, ongeacht groepsgrootte</t>
  </si>
  <si>
    <t>D 1.1.12.2</t>
  </si>
  <si>
    <t>emitterend mestoppervlak groter dan 0,07 m² per big, echter kleiner dan 0,10 m², en in kleine groepen, tot 30 biggen, gehuisvest</t>
  </si>
  <si>
    <t>D 1.1.12.3</t>
  </si>
  <si>
    <t>emitterend mestoppervlak groter dan 0,07 m² echter kleiner dan 0,10 m², in grote groepen, vanaf 30 biggen, gehuisvest</t>
  </si>
  <si>
    <t>D 1.1.13</t>
  </si>
  <si>
    <t>volledig rooster met water- en mestkanalen, eventueel voorzien van schuine putwand(en), emitterend mestoppervlak kleiner dan 0,10 m²</t>
  </si>
  <si>
    <t>D 1.1.14</t>
  </si>
  <si>
    <t>D 1.1.15</t>
  </si>
  <si>
    <t>luchtwassystemen anders dan biologisch of chemisch</t>
  </si>
  <si>
    <t>D 1.1.15.1</t>
  </si>
  <si>
    <t>gecombineerd luchtwassysteem 80% emissiereductie fijnstof met chemische wasser (lamellenfilter) en waterwasser (zie eindnoot 2)</t>
  </si>
  <si>
    <t>D 1.1.15.2</t>
  </si>
  <si>
    <t>gecombineerd luchtwassysteem 80% emissiereductie fijnstof met waterwasser, chemische wasser en biofilter (zie eindnoot 2)</t>
  </si>
  <si>
    <t>D 1.1.15.3</t>
  </si>
  <si>
    <t>D 1.1.15.4</t>
  </si>
  <si>
    <t>gecombineerd luchtwassysteem 80% emissiereductie fijnstof met watergordijn en biologische wasser (zie eindnoot 2)</t>
  </si>
  <si>
    <t>D 1.1.15.5</t>
  </si>
  <si>
    <t>gecombineerd luchtwassysteem 80% emissiereductie fijnstof met waterwasser, biologische wasser en geurverwijderingssectie (zie eindnoot 2)</t>
  </si>
  <si>
    <t>D 1.1.15.6</t>
  </si>
  <si>
    <t>gecombineerd luchtwassysteem 80% emissiereductie fijnstof met een biologische en een chemische wasser en een biofilter (zie eindnoot 2)</t>
  </si>
  <si>
    <t>D 1.1.16</t>
  </si>
  <si>
    <t>biologisch luchtwassysteem 60% emissiereductie fijnstof (zie eindnoot 2)</t>
  </si>
  <si>
    <t>D 1.1.17</t>
  </si>
  <si>
    <t>D 1.1.18</t>
  </si>
  <si>
    <t>hok met conditionering van de ligvloertempera-tuur, mestkelders met water- en mestkanaal, voerbak en watervoorziening boven het waterkanaal, mestkanaal met metalen driekant roostervloer met mestspleet, beide kanalen voorzien van een pan met watervulsysteem, dagelijkse mestafvoer uit het mestkanaal en een emitterend oppervlak van maximaal 0,062 m2 per big</t>
  </si>
  <si>
    <t>D 1.1.19</t>
  </si>
  <si>
    <t>biofilter; 80% emissiereductie fijnstof</t>
  </si>
  <si>
    <t>D 1.1.100</t>
  </si>
  <si>
    <t>D 1.2</t>
  </si>
  <si>
    <t>diercategorie kraamzeugen (incl. biggen tot spenen)</t>
  </si>
  <si>
    <t>D 1.2.1</t>
  </si>
  <si>
    <t>spoelgotensysteem, spoelen met dunne mest</t>
  </si>
  <si>
    <t>D 1.2.2</t>
  </si>
  <si>
    <t>kunststof schijnvloer met schuif onder de roosters</t>
  </si>
  <si>
    <t>D 1.2.3</t>
  </si>
  <si>
    <t>vlakke, gecoate keldervloer met tandheugelschuifsysteem</t>
  </si>
  <si>
    <t>D 1.2.4</t>
  </si>
  <si>
    <t>mestschuif met gecoate, hellende keldervloer en giergoot</t>
  </si>
  <si>
    <t>D 1.2.5</t>
  </si>
  <si>
    <t>mestgoot met mestafvoersysteem</t>
  </si>
  <si>
    <t>D 1.2.6</t>
  </si>
  <si>
    <t>ondiepe mestkelders met mest- en waterkanaal</t>
  </si>
  <si>
    <t>D 1.2.7</t>
  </si>
  <si>
    <t>kraamopfokhok met hellende plaat</t>
  </si>
  <si>
    <t>D 1.2.8</t>
  </si>
  <si>
    <t>mestopvang in en spoelen met aangezuurde vloeistof</t>
  </si>
  <si>
    <t>D 1.2.9</t>
  </si>
  <si>
    <t>schuiven in mestgoot</t>
  </si>
  <si>
    <t>D 1.2.10</t>
  </si>
  <si>
    <t>D 1.2.11</t>
  </si>
  <si>
    <t>D 1.2.12</t>
  </si>
  <si>
    <t>D 1.2.13</t>
  </si>
  <si>
    <t>mestpan onder kraamhok</t>
  </si>
  <si>
    <t>D 1.2.14</t>
  </si>
  <si>
    <t>mestpan met water- en mestkanaal onder kraamhok</t>
  </si>
  <si>
    <t>D 1.2.15</t>
  </si>
  <si>
    <t>D 1.2.16</t>
  </si>
  <si>
    <t>waterkanaal in combinatie met een afgescheiden mestkanaal of mestbak</t>
  </si>
  <si>
    <t>D 1.2.17</t>
  </si>
  <si>
    <t>D 1.2.17.1</t>
  </si>
  <si>
    <t>D 1.2.17.2</t>
  </si>
  <si>
    <t>D 1.2.17.3</t>
  </si>
  <si>
    <t>D 1.2.17.4</t>
  </si>
  <si>
    <t>D 1.2.17.5</t>
  </si>
  <si>
    <t>D 1.2.17.6</t>
  </si>
  <si>
    <t>D 1.2.18</t>
  </si>
  <si>
    <t>D 1.2.19</t>
  </si>
  <si>
    <t>D 1.2.20</t>
  </si>
  <si>
    <t>Mestpan met mestkanaal met koelsysteem en waterkanaal onder het kraamhok</t>
  </si>
  <si>
    <t>D 1.2.21</t>
  </si>
  <si>
    <t>D 1.2.100</t>
  </si>
  <si>
    <t>D 1.3</t>
  </si>
  <si>
    <t>diercategorie guste en dragende zeugen</t>
  </si>
  <si>
    <t>D 1.3.1</t>
  </si>
  <si>
    <t>smalle ondiepe mestkanalen met metalen driekantroostervloer en rioleringssysteem (alleen toepasbaar bij individuele huisvesting)</t>
  </si>
  <si>
    <t>D 1.3.2</t>
  </si>
  <si>
    <t>mestgoot met combinatierooster en frequente mestafvoer (alleen toepasbaar bij individuele huisvesting)</t>
  </si>
  <si>
    <t>D 1.3.3</t>
  </si>
  <si>
    <t>spoelgotensysteem met dunne mest</t>
  </si>
  <si>
    <t>D 1.3.4</t>
  </si>
  <si>
    <t>D 1.3.5</t>
  </si>
  <si>
    <t>schuiven in mestgoot (alleen toepasbaar bij individuele huisvesting)</t>
  </si>
  <si>
    <t>D 1.3.6</t>
  </si>
  <si>
    <t>biologisch luchtwassysteem 75% emissiereductie fijnstof (zie eindnoot 2)
(bij individuele en groepshuisvesting BWL 2006.02.V7; BWL 2007.03.V9; BWL 2008.05.V7; BWL 2010.27.V7; BWL 2011.11.V6; BWL 2011.12.V6; BWL 2013.02.V5)</t>
  </si>
  <si>
    <t>biologisch luchtwassysteem 60% emissiereductie fijnstof (zie eindnoot 2)
(bij individuele en groepshuisvesting BWL 2004.01.V8; BWL 2008.01.V7; BWL 2008.02.V7; BWL 2008.03.V7; BWL 2008.04.V7; BWL 2008.12.V7; BWL 2009.13.V7; BWL 2009.20.V6; BWL 2009.21.V5; BWL 2010.28.V7; BWL 2015.04.V5)</t>
  </si>
  <si>
    <t>D 1.3.7</t>
  </si>
  <si>
    <t>D 1.3.8</t>
  </si>
  <si>
    <t>koeldeksysteem</t>
  </si>
  <si>
    <t>D 1.3.8.1</t>
  </si>
  <si>
    <t>115% koeloppervlak (bij individuele huisvesting)</t>
  </si>
  <si>
    <t>D 1.3.8.2</t>
  </si>
  <si>
    <t>135% koeloppervlak (bij groepshuisvesting)</t>
  </si>
  <si>
    <t>D 1.3.9</t>
  </si>
  <si>
    <t>groepshuisvestingssysteem met voerligboxen of zeugenvoerstations, zonder strobed, met schuine putwanden in het mestkanaal</t>
  </si>
  <si>
    <t>D 1.3.9.1</t>
  </si>
  <si>
    <t>met metalen driekantroosters</t>
  </si>
  <si>
    <t>D 1.3.9.2</t>
  </si>
  <si>
    <t>roosters anders dan metalen driekant</t>
  </si>
  <si>
    <t>D 1.3.10</t>
  </si>
  <si>
    <t>rondloopstal met zeugenvoerstation en strobed</t>
  </si>
  <si>
    <t>D 1.3.11</t>
  </si>
  <si>
    <t>D 1.3.12</t>
  </si>
  <si>
    <t>D 1.3.12.1</t>
  </si>
  <si>
    <t>D 1.3.12.2</t>
  </si>
  <si>
    <t>D 1.3.12.3</t>
  </si>
  <si>
    <t>D 1.3.12.4</t>
  </si>
  <si>
    <t>D 1.3.12.5</t>
  </si>
  <si>
    <t>D 1.3.12.6</t>
  </si>
  <si>
    <t>D 1.3.13</t>
  </si>
  <si>
    <t>D 1.3.14</t>
  </si>
  <si>
    <t>D 1.3.15</t>
  </si>
  <si>
    <t>gescheiden afvoer van mest en urine door middel van een V-vormige mestband in het mestkanaal met metalen driekant roosters op het mestkanaal</t>
  </si>
  <si>
    <t>D 1.3.16</t>
  </si>
  <si>
    <t>hok met kelders met water- en mestkanaal, vloervoedering, mestkanaal met metalen driekant roostervloer met mestspleet, mest- en watergoot met schuine puntwanden, koelsysteem en watervul-/spoelsysteem in mestgoot, dagelijkse mestafvoer en een emitterend oppervlak van maximaal 0,3 m2 per varken</t>
  </si>
  <si>
    <t>D 1.3.17</t>
  </si>
  <si>
    <t>D 1.3.100</t>
  </si>
  <si>
    <t>overige huisvestingssystemen, groepshuisvesting</t>
  </si>
  <si>
    <t>D 1.3.101</t>
  </si>
  <si>
    <t>overige huisvestingssystemen, individuele huisvesting</t>
  </si>
  <si>
    <t>D 2</t>
  </si>
  <si>
    <t>diercategorie dekberen, 7 maanden en ouder</t>
  </si>
  <si>
    <t>D 2.1</t>
  </si>
  <si>
    <t>D 2.2</t>
  </si>
  <si>
    <t>D 2.3</t>
  </si>
  <si>
    <t>D 2.4</t>
  </si>
  <si>
    <t>D 2.4.1</t>
  </si>
  <si>
    <t>D 2.4.2</t>
  </si>
  <si>
    <t>D 2.4.3</t>
  </si>
  <si>
    <t>D 2.4.4</t>
  </si>
  <si>
    <t>D 2.4.5</t>
  </si>
  <si>
    <t xml:space="preserve">gecombineerd luchtwassysteem 80% emissiereductie fijnstof met waterwasser, biologische wasser en geurverwijderingssectie (zie eindnoot 2)  </t>
  </si>
  <si>
    <t>D 2.4.6</t>
  </si>
  <si>
    <t>D 2.5</t>
  </si>
  <si>
    <t xml:space="preserve">biologisch luchtwassysteem 60% emissiereductie fijnstof (zie eindnoot 2) </t>
  </si>
  <si>
    <t>D 2.6</t>
  </si>
  <si>
    <t>D 2.7</t>
  </si>
  <si>
    <t>D 2.100</t>
  </si>
  <si>
    <t>D 3</t>
  </si>
  <si>
    <t>diercategorie vleesvarkens, opfokberen van ca. 25 kg tot 7 maanden, opfokzeugen van ca. 25 kg tot eerste dekking</t>
  </si>
  <si>
    <t>D 3.1</t>
  </si>
  <si>
    <t>volledig roostervloer</t>
  </si>
  <si>
    <t>D 3.2</t>
  </si>
  <si>
    <t>gedeeltelijk roostervloer</t>
  </si>
  <si>
    <t>D 3.2.1</t>
  </si>
  <si>
    <t>gehele dierplaats onderkelderd zonder stankafsluiter</t>
  </si>
  <si>
    <t>D 3.2.2</t>
  </si>
  <si>
    <r>
      <t>mestopvang in en spoelen met NH</t>
    </r>
    <r>
      <rPr>
        <vertAlign val="subscript"/>
        <sz val="8"/>
        <color rgb="FF000000"/>
        <rFont val="Verdana"/>
        <family val="2"/>
      </rPr>
      <t>3</t>
    </r>
    <r>
      <rPr>
        <sz val="8"/>
        <color rgb="FF000000"/>
        <rFont val="Verdana"/>
        <family val="2"/>
      </rPr>
      <t>-arme vloeistof (inclusief aanzuren)</t>
    </r>
  </si>
  <si>
    <t>D 3.2.3</t>
  </si>
  <si>
    <t>koeldeksysteem met metalen driekantroostervloer (170% koeloppervlak)</t>
  </si>
  <si>
    <t>D 3.2.3.1</t>
  </si>
  <si>
    <t>D 3.2.3.2</t>
  </si>
  <si>
    <t>emitterend oppervlak mestkanaal groter dan 0,5 m2, maar maximaal 0,67 m2 per dierplaats</t>
  </si>
  <si>
    <t>D 3.2.3.3</t>
  </si>
  <si>
    <t>emitterend oppervlak mestkanaal maximaal 0,5 m2 per dierplaats</t>
  </si>
  <si>
    <t>D 3.2.4</t>
  </si>
  <si>
    <t>mestopvang in met formaldehyde behandelde mestvloeistof in combinatie met metalen driekantroostervloer</t>
  </si>
  <si>
    <t>D 3.2.5</t>
  </si>
  <si>
    <t>mestopvang in water in combinatie met metalen driekant roostervloer</t>
  </si>
  <si>
    <t>D 3.2.6</t>
  </si>
  <si>
    <t>koeldeksysteem (200% koeloppervlak)</t>
  </si>
  <si>
    <t>D 3.2.6.1</t>
  </si>
  <si>
    <t>met metalen roostervloer</t>
  </si>
  <si>
    <t>D 3.2.6.1.1</t>
  </si>
  <si>
    <t>emitterend mestoppervlak maximaal 0,8 m² per varken</t>
  </si>
  <si>
    <t>D 3.2.6.1.2</t>
  </si>
  <si>
    <t>emitterend mestoppervlak maximaal 0,5 m²</t>
  </si>
  <si>
    <t>D 3.2.6.2</t>
  </si>
  <si>
    <t>met roostervloer anders dan metaal</t>
  </si>
  <si>
    <t>D 3.2.6.2.1</t>
  </si>
  <si>
    <t>emitterend mestoppervlak maximaal 0,6 m² per varken</t>
  </si>
  <si>
    <t>D 3.2.6.2.2</t>
  </si>
  <si>
    <t>emitterend mestoppervlak groter dan 0,6 m², maar kleiner dan 0,8 m² per varken</t>
  </si>
  <si>
    <t>D 3.2.7</t>
  </si>
  <si>
    <t>mestkelders met (water- en) mestkanaal; mestkanaal met schuine putwand</t>
  </si>
  <si>
    <t>D 3.2.7.1</t>
  </si>
  <si>
    <t>met metalen driekantroosters op het mestkanaal</t>
  </si>
  <si>
    <t>D 3.2.7.1.1</t>
  </si>
  <si>
    <t>emitterend mestoppervlak maximaal 0,18 m² per varken</t>
  </si>
  <si>
    <t>D 3.2.7.1.2</t>
  </si>
  <si>
    <t>emitterend mestoppervlak groter dan 0,18 m², maar kleiner dan 0,27 m² per varken</t>
  </si>
  <si>
    <t>D 3.2.7.2</t>
  </si>
  <si>
    <t>met roosters anders dan metalen driekant op het mestkanaal</t>
  </si>
  <si>
    <t>D 3.2.7.2.1</t>
  </si>
  <si>
    <t>D 3.2.7.2.2</t>
  </si>
  <si>
    <t>D 3.2.8</t>
  </si>
  <si>
    <t>D 3.2.9</t>
  </si>
  <si>
    <t>D 3.2.10</t>
  </si>
  <si>
    <t>bollevloerhok met betonnen morsrooster en metalen driekantrooster</t>
  </si>
  <si>
    <t>D 3.2.10.1</t>
  </si>
  <si>
    <t>emitterend mestoppervlak maximaal 0,22 m² per varken</t>
  </si>
  <si>
    <t>D 3.2.10.2</t>
  </si>
  <si>
    <t>emitterend mestoppervlak maximaal 0,33 m² per varken</t>
  </si>
  <si>
    <t>D 3.2.11</t>
  </si>
  <si>
    <t>hok met gescheiden mestkanalen</t>
  </si>
  <si>
    <t>D 3.2.12</t>
  </si>
  <si>
    <t>spoelgotensysteem met metalen driekantroosters</t>
  </si>
  <si>
    <t>D 3.2.13</t>
  </si>
  <si>
    <t>spoelgotensysteem met roosters</t>
  </si>
  <si>
    <t>D 3.2.14</t>
  </si>
  <si>
    <t>D 3.2.15</t>
  </si>
  <si>
    <t>D 3.2.15.1</t>
  </si>
  <si>
    <t>D 3.2.15.2</t>
  </si>
  <si>
    <t>D 3.2.15.3</t>
  </si>
  <si>
    <t>D 3.2.15.4</t>
  </si>
  <si>
    <t>gecombineerd luchtwassysteem 80% emissiereductie met watergordijn en biologische wasser (zie eindnoot 2)</t>
  </si>
  <si>
    <t>D 3.2.15.5</t>
  </si>
  <si>
    <t>D 3.2.15.6</t>
  </si>
  <si>
    <t xml:space="preserve">gecombineerd luchtwassysteem 80% emissiereductie fijnstof met een biologische en een chemische wasser en een biofilter (zie eindnoot 2)  </t>
  </si>
  <si>
    <t>D 3.2.16</t>
  </si>
  <si>
    <t>D 3.2.17</t>
  </si>
  <si>
    <t>D 3.2.18</t>
  </si>
  <si>
    <t>D 3.2.19</t>
  </si>
  <si>
    <t>hok met mestkelders met water- en mestkanaal, voerbak en watervoorziening boven het waterkanaal, mestkanaal met metalen driekant roostervloer, mestgoot met schuine putwanden, koelsysteem en watervul-/spoelsysteem, dagelijkse mestafvoer en een emitterend mestoppervlak van maximaal 0,08 m2 per varken</t>
  </si>
  <si>
    <t>D 3.2.20</t>
  </si>
  <si>
    <t>D 3.3</t>
  </si>
  <si>
    <t xml:space="preserve">scharrel vleesvarkens </t>
  </si>
  <si>
    <t>D 3.3.1</t>
  </si>
  <si>
    <t>beddenstal met maximaal 0,14 m² emitterend mestoppervlak per dier tot 50 kg levend gewicht en met maximaal 0,29 m² emitterend mestoppervlak per dier vanaf 50 kg levend gewicht</t>
  </si>
  <si>
    <t>D 3.3.2</t>
  </si>
  <si>
    <t>overige huisvestingssystemen scharrel vleesvarkens</t>
  </si>
  <si>
    <t>D 3.100</t>
  </si>
  <si>
    <t>D 4</t>
  </si>
  <si>
    <t>additionele technieken</t>
  </si>
  <si>
    <t>D 4.1</t>
  </si>
  <si>
    <t>drijvende ballen in de mest 29% emissiereductie ammoniak</t>
  </si>
  <si>
    <t>nvt</t>
  </si>
  <si>
    <t>D 4.2</t>
  </si>
  <si>
    <t>Schuine wand in het mestkanaal</t>
  </si>
  <si>
    <t>D 4.2.1</t>
  </si>
  <si>
    <t>Schuine wand mestkanaal bij biggenopfok (D 1.1), 40% emissiereductie ammoniak</t>
  </si>
  <si>
    <t>D 4.2.2</t>
  </si>
  <si>
    <t>Schuine wand mestkanaal bij kraamzeugen (D 1.2) en vleesvarkens (D 3), 15% emissiereductie ammoniak</t>
  </si>
  <si>
    <t>D 4.2.3</t>
  </si>
  <si>
    <t>Schuine wand mestkanaal bij guste en dragende zeugen (D 1.3), 20% emissiereductie ammoniak</t>
  </si>
  <si>
    <t>E</t>
  </si>
  <si>
    <t>HOOFDCATEGORIE KIPPEN</t>
  </si>
  <si>
    <t>E 1</t>
  </si>
  <si>
    <t>diercategorie opfokhennen en hanen van legrassen; jonger dan 18 weken</t>
  </si>
  <si>
    <t>E 1.1</t>
  </si>
  <si>
    <t>open mestopslag onder de batterij al dan niet voorzien van een mestschuif (flat-deck-kooien, trapkooien of compactkooien voor natte mest)</t>
  </si>
  <si>
    <t>E 1.2</t>
  </si>
  <si>
    <t>mestbandbatterij voor natte mest met afvoer naar een gesloten opslag (minimaal 2 maal per week ontmesten)</t>
  </si>
  <si>
    <t>E 1.3</t>
  </si>
  <si>
    <t>compactbatterij waarvan de natte mest 2 maal daags door middel van mestschuiven en een centrale mestband afgevoerd wordt naar een gesloten opslag</t>
  </si>
  <si>
    <t>E 1.4</t>
  </si>
  <si>
    <t>batterij met geforceerde mestdroging (kanalenstal)</t>
  </si>
  <si>
    <t>E 1.5</t>
  </si>
  <si>
    <t>mestbandbatterij met geforceerde mestdroging</t>
  </si>
  <si>
    <t>E 1.5.1</t>
  </si>
  <si>
    <t>mestbandbatterij voor droge mest met geforceerde mestdroging</t>
  </si>
  <si>
    <t>E 1.5.2</t>
  </si>
  <si>
    <t>mestbandbatterij met geforceerde mestdroging, belucht met 0,4 m³ lucht per opfokhen per uur; mestafdraaien per vijf dagen, de mest heeft dan een droge stofgehalte van minimaal 55%</t>
  </si>
  <si>
    <t>E 1.5.3</t>
  </si>
  <si>
    <t>batterijhuisvesting volgens categorie E 1.5.1 met chemisch luchtwassysteem met 35% emissiereductie fijnstof (zie eindnoot 2)</t>
  </si>
  <si>
    <t>E 1.5.4</t>
  </si>
  <si>
    <t>batterijhuisvesting volgens categorie E 1.5.2 met chemisch luchtwassysteem met 35% emissiereductie fijnstof (zie eindnoot 2)</t>
  </si>
  <si>
    <t>E 1.5.5</t>
  </si>
  <si>
    <t>koloniehuisvesting met mestbandbeluchting (0,7 m3 per dier per uur)</t>
  </si>
  <si>
    <t>E 1.6</t>
  </si>
  <si>
    <t>batterijsysteem met mestbandbeluchting en bovenliggende droogtunnel</t>
  </si>
  <si>
    <t>E 1.7</t>
  </si>
  <si>
    <t>grondhuisvesting (strooiselvloer, roostervloer)</t>
  </si>
  <si>
    <t>E 1.8</t>
  </si>
  <si>
    <t>volièrehuisvesting</t>
  </si>
  <si>
    <t>E 1.8.1</t>
  </si>
  <si>
    <t>minimaal 50% van de leefruimte is rooster, met daaronder een mestband. Mestbanden minimaal eenmaal per week afdraaien. Roosters minimaal in twee etages</t>
  </si>
  <si>
    <t>E 1.8.2</t>
  </si>
  <si>
    <r>
      <t>65 - 70% van de leefruimte is rooster, met daaronder een mestband met 0,3 m</t>
    </r>
    <r>
      <rPr>
        <vertAlign val="superscript"/>
        <sz val="8"/>
        <color rgb="FF000000"/>
        <rFont val="Verdana"/>
        <family val="2"/>
      </rPr>
      <t>3</t>
    </r>
    <r>
      <rPr>
        <sz val="8"/>
        <color rgb="FF000000"/>
        <rFont val="Verdana"/>
        <family val="2"/>
      </rPr>
      <t xml:space="preserve"> per dier per uur mestbeluchting. Mestbanden minimaal eenmaal per week afdraaien. Roosters minimaal in twee etages</t>
    </r>
  </si>
  <si>
    <t>E 1.8.3</t>
  </si>
  <si>
    <t>45 - 55% van de leefruimte is rooster met daaronder een mestband, mestbanden minimaal tweemaal per week afdraaien</t>
  </si>
  <si>
    <t>E 1.8.3.1</t>
  </si>
  <si>
    <r>
      <t>met 0,1 m</t>
    </r>
    <r>
      <rPr>
        <vertAlign val="superscript"/>
        <sz val="8"/>
        <color rgb="FF000000"/>
        <rFont val="Verdana"/>
        <family val="2"/>
      </rPr>
      <t>3</t>
    </r>
    <r>
      <rPr>
        <sz val="8"/>
        <color rgb="FF000000"/>
        <rFont val="Verdana"/>
        <family val="2"/>
      </rPr>
      <t xml:space="preserve"> per dier per uur beluchting</t>
    </r>
  </si>
  <si>
    <t>E 1.8.3.2</t>
  </si>
  <si>
    <r>
      <t>met 0,3 m</t>
    </r>
    <r>
      <rPr>
        <vertAlign val="superscript"/>
        <sz val="8"/>
        <color rgb="FF000000"/>
        <rFont val="Verdana"/>
        <family val="2"/>
      </rPr>
      <t>3</t>
    </r>
    <r>
      <rPr>
        <sz val="8"/>
        <color rgb="FF000000"/>
        <rFont val="Verdana"/>
        <family val="2"/>
      </rPr>
      <t xml:space="preserve"> per dier per uur beluchting</t>
    </r>
  </si>
  <si>
    <t>E 1.8.4</t>
  </si>
  <si>
    <t>30 - 35% van de leefruimte is rooster met daaronder een mestband met 0,4 m³ per dier per uur beluchting, mestbanden minimaal éénmaal per week afdraaien</t>
  </si>
  <si>
    <t>E 1.8.5</t>
  </si>
  <si>
    <t>55 - 60% van de leefruimte is rooster met daaronder een mestband met 0,4 m³ per dier per uur beluchting, mestbanden minimaal éénmaal per week afdraaien</t>
  </si>
  <si>
    <t>E 1.9</t>
  </si>
  <si>
    <t>chemisch luchtwassysteem 35% emissiereductie fijnstof (zie eindnoot 1 en 2)</t>
  </si>
  <si>
    <t>E 1.10</t>
  </si>
  <si>
    <t xml:space="preserve">biologisch luchtwassysteem 75% emissiereductie fijnstof (zie eindnoot 1 en 2) 
(BWL 2006.02.V7; BWL 2007.03.V9; BWL 2010.27.V7; BWL 2011.11.V6; BWL 2013.02.V5)
</t>
  </si>
  <si>
    <t xml:space="preserve">biologisch luchtwassysteem 60% emissiereductie fijnstof (zie eindnoot 1 en 2)
(BWL 2009.13.V7; BWL 2010.28.V7; BWL 2015.04.V5)
</t>
  </si>
  <si>
    <t>E 1.11</t>
  </si>
  <si>
    <t>stal met verwarmingssysteem met warmteheaters en ventilatoren</t>
  </si>
  <si>
    <t>E 1.12</t>
  </si>
  <si>
    <t>biofilter; 80% emissiereductie fijnstof (zie eindnoot 1 en 2)</t>
  </si>
  <si>
    <t>E 1.13</t>
  </si>
  <si>
    <t>E 1.14</t>
  </si>
  <si>
    <t>Opfokhuisvesting met verhoogde roostervloer met daarboven oplierbare en/of opklapbare roosters</t>
  </si>
  <si>
    <t>E 1.15</t>
  </si>
  <si>
    <t>chemisch luchtwassysteem 70% emissiereductie fijnstof
(BWL 2021.03)</t>
  </si>
  <si>
    <t>E 1.16</t>
  </si>
  <si>
    <t>stal met warmteheaters met luchtmengsysteem voor droging strooisellaag</t>
  </si>
  <si>
    <t>E 1.100</t>
  </si>
  <si>
    <t>overige huisvestingssystemen niet-batterijhuisvesting</t>
  </si>
  <si>
    <t>E 1.101</t>
  </si>
  <si>
    <t>overige huisvestingssystemen batterijhuisvesting</t>
  </si>
  <si>
    <t>E 2</t>
  </si>
  <si>
    <t>diercategorie legkippen en (groot-)ouderdieren van legrassen</t>
  </si>
  <si>
    <t>E 2.1</t>
  </si>
  <si>
    <t>E 2.2</t>
  </si>
  <si>
    <t>E 2.3</t>
  </si>
  <si>
    <t>E 2.4</t>
  </si>
  <si>
    <t>batterij met geforceerde mestdroging (deeppitstal of highrisestal, kanalenstal)</t>
  </si>
  <si>
    <t>E 2.5</t>
  </si>
  <si>
    <t>E 2.5.1</t>
  </si>
  <si>
    <t>E 2.5.2</t>
  </si>
  <si>
    <t>mestbandbatterij met geforceerde mestdroging, belucht met 0,7 m³ lucht per dier per uur. Mestafdraaien per vijf dagen; de mest heeft dan een droge stofgehalte van minimaal 55%</t>
  </si>
  <si>
    <t>E 2.5.3</t>
  </si>
  <si>
    <t>batterijhuisvesting volgens categorie E 2.5.1 met chemisch luchtwassysteem met 35% emissiereductie fijnstof (zie eindnoot 2)</t>
  </si>
  <si>
    <t>E 2.5.4</t>
  </si>
  <si>
    <t>batterijhuisvesting volgens categorie E 2.5.2 met chemisch luchtwassysteem met 35% emissiereductie fijnstof (zie eindnoot 2)</t>
  </si>
  <si>
    <t>E 2.5.5</t>
  </si>
  <si>
    <t>verrijkte kooien met mestbandbeluchting (0,7 m³ per dier per uur)</t>
  </si>
  <si>
    <t>E 2.5.6</t>
  </si>
  <si>
    <t>koloniehuisvesting met mestbandbeluchting (0,7 m³ per dier per uur)</t>
  </si>
  <si>
    <t>E 2.6</t>
  </si>
  <si>
    <t>E 2.7</t>
  </si>
  <si>
    <t>grondhuisvesting van legrassen (circa 1/3 strooiselvloer en circa 2/3 roostervloer)</t>
  </si>
  <si>
    <t>E 2.8</t>
  </si>
  <si>
    <t>grondhuisvesting met beluchting onder gedeeltelijk verhoogde roostervloer (perfosysteem)</t>
  </si>
  <si>
    <t>E 2.9</t>
  </si>
  <si>
    <t>grondhuisvesting met mestbeluchting via buizen</t>
  </si>
  <si>
    <t>E 2.9.1</t>
  </si>
  <si>
    <t xml:space="preserve">grondhuisvesting met mestbeluchting via buizen onder de beun </t>
  </si>
  <si>
    <t>E 2.9.2</t>
  </si>
  <si>
    <t xml:space="preserve">grondhuisvesting met enkele buis onder de beun aan weerszijden van het legnest </t>
  </si>
  <si>
    <t>E 2.9.3</t>
  </si>
  <si>
    <t>grondhuisvesting met mestbeluchting door middel van verticale ventilatiekokers</t>
  </si>
  <si>
    <t>E 2.10</t>
  </si>
  <si>
    <t>E 2.11</t>
  </si>
  <si>
    <t>E 2.11.1</t>
  </si>
  <si>
    <t>minimaal 50% van de leefruimte is rooster met daaronder een mestband. Mestbanden minimaal eenmaal per week afdraaien. Roosters minimaal in twee etages.</t>
  </si>
  <si>
    <t>E 2.11.2</t>
  </si>
  <si>
    <t xml:space="preserve">45 - 55% van de leefruimte roosters met daaronder een mestband met beluchting. Mestbanden minimaal tweemaal per week afdraaien. Roosters minimaal in twee etages. </t>
  </si>
  <si>
    <t>E 2.11.2.1</t>
  </si>
  <si>
    <t>beluchtingcapaciteit minimaal 0,2 m³ per dier per uur</t>
  </si>
  <si>
    <t>E 2.11.2.2</t>
  </si>
  <si>
    <t>beluchtingcapaciteit minimaal 0,5 m³ per dier per uur</t>
  </si>
  <si>
    <t>E 2.11.3</t>
  </si>
  <si>
    <r>
      <t>30-35% van de leefruimte roosters met daaronder een mestband met 0,7 m</t>
    </r>
    <r>
      <rPr>
        <vertAlign val="superscript"/>
        <sz val="8"/>
        <color rgb="FF000000"/>
        <rFont val="Verdana"/>
        <family val="2"/>
      </rPr>
      <t>3</t>
    </r>
    <r>
      <rPr>
        <sz val="8"/>
        <color rgb="FF000000"/>
        <rFont val="Verdana"/>
        <family val="2"/>
      </rPr>
      <t xml:space="preserve"> per dier per uur mestbeluchting. Mestbanden minimaal eenmaal per week afdraaien. Roosters minimaal in twee etages.</t>
    </r>
  </si>
  <si>
    <t>E 2.11.4</t>
  </si>
  <si>
    <t>55-60% van de leefruimte roosters met daaronder een mestband met 0,7 m3 per dier per uur mestbeluchting. Mestbanden minimaal eenmaal per week afdraaien. Roosters minimaal in twee etages.</t>
  </si>
  <si>
    <t>E 2.12</t>
  </si>
  <si>
    <t>scharrelhuisvesting</t>
  </si>
  <si>
    <t>E 2.12.1</t>
  </si>
  <si>
    <t>scharrelstal in twee verdiepingen met mestbanden onder de roosters (twee maal per week afdraaien), bezetting 9 dieren per m²</t>
  </si>
  <si>
    <t>E 2.12.2</t>
  </si>
  <si>
    <t>scharrelhuisvesting met frequente mest- en strooiselverwijdering</t>
  </si>
  <si>
    <t>E 2.13</t>
  </si>
  <si>
    <t>E 2.14</t>
  </si>
  <si>
    <t xml:space="preserve">biofilter; 80% emissiereductie fijnstof (zie eindnoot 1 en 2) </t>
  </si>
  <si>
    <t>E 2.15</t>
  </si>
  <si>
    <t>E 2.16</t>
  </si>
  <si>
    <t>E 2.100</t>
  </si>
  <si>
    <t>E 2.101</t>
  </si>
  <si>
    <t>E 3</t>
  </si>
  <si>
    <t>diercategorie (groot-)ouderdieren van vleeskuikens in opfok; jonger dan 19 weken</t>
  </si>
  <si>
    <t>E 3.1</t>
  </si>
  <si>
    <t>E 3.2</t>
  </si>
  <si>
    <t>E 3.3</t>
  </si>
  <si>
    <t>stal met mixluchtventilatie</t>
  </si>
  <si>
    <t>E 3.4</t>
  </si>
  <si>
    <t>E 3.5</t>
  </si>
  <si>
    <t>E 3.6</t>
  </si>
  <si>
    <t xml:space="preserve">chemisch luchtwassysteem 35% emissiereductie fijnstof (zie eindnoot 1 en 2)  </t>
  </si>
  <si>
    <t>E 3.7</t>
  </si>
  <si>
    <t>E 3.8</t>
  </si>
  <si>
    <t>stal met luchtmengsysteem voor droging strooisellaag in combinatie met een warmtewisselaar</t>
  </si>
  <si>
    <t>E 3.9</t>
  </si>
  <si>
    <t>stal met buizenverwarming</t>
  </si>
  <si>
    <t>E 3.10</t>
  </si>
  <si>
    <t>E 3.100</t>
  </si>
  <si>
    <t>E 4</t>
  </si>
  <si>
    <t xml:space="preserve">diercategorie (groot-)ouderdieren van vleeskuikens </t>
  </si>
  <si>
    <t>E 4.1</t>
  </si>
  <si>
    <t>groepskooi voorzien van mestband en geforceerde mestdroging</t>
  </si>
  <si>
    <t>E 4.2</t>
  </si>
  <si>
    <t>volièrehuisvesting met geforceerde mestdroging</t>
  </si>
  <si>
    <t>E 4.3</t>
  </si>
  <si>
    <t>volièrehuisvesting met geforceerde mest- en strooiseldroging</t>
  </si>
  <si>
    <t>E 4.4</t>
  </si>
  <si>
    <t>grondhuisvesting met mestbeluchting</t>
  </si>
  <si>
    <t>E 4.4.1</t>
  </si>
  <si>
    <t>mestbeluchting van bovenaf</t>
  </si>
  <si>
    <t>E 4.4.2</t>
  </si>
  <si>
    <t>mestbeluchting met verticale slangen in de mest</t>
  </si>
  <si>
    <t>E 4.4.3</t>
  </si>
  <si>
    <t>grondhuisvesting met mestbeluchting via buizen onder de beun</t>
  </si>
  <si>
    <t>E 4.4.4</t>
  </si>
  <si>
    <t>E 4.5</t>
  </si>
  <si>
    <t>perfosysteem op gedeeltelijk verhoogde roostervloer</t>
  </si>
  <si>
    <t>E 4.6</t>
  </si>
  <si>
    <t>E 4.7</t>
  </si>
  <si>
    <t>biologisch luchtwassysteem 75% emissiereductie fijnstof (zie eindnoot 1 en 2) 
(BWL 2006.02.V7; BWL 2007.03.V9; BWL 2010.27.V7; BWL 2011.11.V6; BWL 2013.02.V5)</t>
  </si>
  <si>
    <t>E 4.8</t>
  </si>
  <si>
    <t>grondhuisvesting, mestbanden onder de roosters, mestbanden minimaal tweemaal per week afdraaien</t>
  </si>
  <si>
    <t>E 4.9</t>
  </si>
  <si>
    <t>E 4.10</t>
  </si>
  <si>
    <t>E 4.11</t>
  </si>
  <si>
    <t>E 4.100</t>
  </si>
  <si>
    <t>E 5</t>
  </si>
  <si>
    <t>diercategorie vleeskuikens</t>
  </si>
  <si>
    <t>E 5.1</t>
  </si>
  <si>
    <t>zwevende vloer met strooiseldroging</t>
  </si>
  <si>
    <t>E 5.2</t>
  </si>
  <si>
    <t>geperforeerde vloer met strooiseldroging</t>
  </si>
  <si>
    <t>E 5.3</t>
  </si>
  <si>
    <t>etagesysteem met volledige roostervloer en mestbandbeluchting</t>
  </si>
  <si>
    <t>E 5.4</t>
  </si>
  <si>
    <t>E 5.5</t>
  </si>
  <si>
    <t>grondhuisvesting met vloerverwarming en vloerkoeling</t>
  </si>
  <si>
    <t>E 5.6</t>
  </si>
  <si>
    <t>E 5.7</t>
  </si>
  <si>
    <t>E 5.8</t>
  </si>
  <si>
    <t>etagesysteem met mestband en strooiseldroging</t>
  </si>
  <si>
    <t>E 5.9</t>
  </si>
  <si>
    <t>uitbroeden eieren en opfokken vleeskuikens met aparte vervolghuisvesting</t>
  </si>
  <si>
    <t>E 5.9.1</t>
  </si>
  <si>
    <t>uitbroeden eieren en opfokken vleeskuikens met vervolghuisvesting</t>
  </si>
  <si>
    <t>E 5.9.1.1</t>
  </si>
  <si>
    <t>uitbroeden eieren en opfokken vleeskuikens tot 13 dagen in stal en vervolghuisvesting</t>
  </si>
  <si>
    <t>E 5.9.1.1.1</t>
  </si>
  <si>
    <t>uitbroeden eieren en opfokken vleeskuikens tot 13 dagen in stal en vervolghuisvesting in E 5.5 (grondhuisvesting met vloerverwarming en vloerkoeling)</t>
  </si>
  <si>
    <t>E 5.9.1.1.2</t>
  </si>
  <si>
    <t>uitbroeden eieren en opfokken vleeskuikens tot 13 dagen in stal en vervolghuisvesting in E 5.6 (stal met mixluchtventilatie)</t>
  </si>
  <si>
    <t>E 5.9.1.1.3</t>
  </si>
  <si>
    <t>uitbroeden eieren en opfokken vleeskuikens tot 13 dagen in stal en vervolghuisvesting in E 5.8 (etagesysteem met mestband en strooiseldroging)</t>
  </si>
  <si>
    <t>E 5.9.1.1.4</t>
  </si>
  <si>
    <t>uitbroeden eieren en opfokken vleeskuikens tot 13 dagen in stal en vervolghuisvesting in E 5.10 (stal met verwarmingssysteem met warmteheaters en ventilatoren)</t>
  </si>
  <si>
    <t>E 5.9.1.1.5</t>
  </si>
  <si>
    <t>uitbroeden eieren en opfokken vleeskuikens tot 13 dagen in stal en vervolghuisvesting in E 5.11 (stal met luchtmengsysteem voor droging strooisellaag in combinatie met een warmtewisselaar)</t>
  </si>
  <si>
    <t>E 5.9.1.1.6</t>
  </si>
  <si>
    <t>uitbroeden eieren en opfokken vleeskuikens tot 13 dagen in stal en vervolghuisvesting in E 5.15 (stal met buizenverwarming)</t>
  </si>
  <si>
    <t>E 5.9.1.1.100</t>
  </si>
  <si>
    <t>uitbroeden eieren en opfokken vleeskuikens tot 13 dagen in stal en vervolghuisvesting in E 5.100 (overige huisvestingsystemen)</t>
  </si>
  <si>
    <t>E 5.9.1.2</t>
  </si>
  <si>
    <t>uitbroeden eieren en opfokken vleeskuikens tot 19 dagen in stal en vervolghuisvesting</t>
  </si>
  <si>
    <t>E 5.9.1.2.1</t>
  </si>
  <si>
    <t>uitbroeden eieren en opfokken vleeskuikens tot 19 dagen in stal en vervolghuisvesting in E 5.5 (grondhuisvesting met vloerverwarming en vloerkoeling)</t>
  </si>
  <si>
    <t>E 5.9.1.2.2</t>
  </si>
  <si>
    <t>uitbroeden eieren en opfokken vleeskuikens tot 19 dagen in stal en vervolghuisvesting in E 5.6 (stal met mixluchtventilatie)</t>
  </si>
  <si>
    <t>E 5.9.1.2.3</t>
  </si>
  <si>
    <t>uitbroeden eieren en opfokken vleeskuikens tot 19 dagen in stal en vervolghuisvesting in E 5.8 (etagesysteem met mestband en strooiseldroging)</t>
  </si>
  <si>
    <t>E 5.9.1.2.4</t>
  </si>
  <si>
    <t>uitbroeden eieren en opfokken vleeskuikens tot 19 dagen in stal en vervolghuisvesting in E 5.10 (stal met verwarmingssysteem met warmteheaters en ventilatoren)</t>
  </si>
  <si>
    <t>E 5.9.1.2.5</t>
  </si>
  <si>
    <t>uitbroeden eieren en opfokken vleeskuikens tot 19 dagen in stal en vervolghuisvesting in E 5.11 (stal met luchtmengsysteem voor droging strooisellaag in combinatie met een warmtewisselaar)</t>
  </si>
  <si>
    <t>E 5.9.1.2.6</t>
  </si>
  <si>
    <t>uitbroeden eieren en opfokken vleeskuikens tot 19 dagen in stal en vervolghuisvesting in E 5.15 (stal met buizenverwarming)</t>
  </si>
  <si>
    <t>E 5.9.1.2.100</t>
  </si>
  <si>
    <t>uitbroeden eieren en opfokken vleeskuikens tot 19 dagen in stal en vervolghuisvesting in E 5.100 (overige huisvestingsystemen)</t>
  </si>
  <si>
    <t>E 5.10</t>
  </si>
  <si>
    <t>E 5.11</t>
  </si>
  <si>
    <t>E 5.12</t>
  </si>
  <si>
    <t>E 5.13</t>
  </si>
  <si>
    <t>E 5.14</t>
  </si>
  <si>
    <t>E 5.15</t>
  </si>
  <si>
    <t>E 5.16</t>
  </si>
  <si>
    <t>chemisch luchtwassysteem 70% emissiereductie fijnstof
(BWL 2021.04)</t>
  </si>
  <si>
    <t>E 5.100</t>
  </si>
  <si>
    <t>E 6</t>
  </si>
  <si>
    <t xml:space="preserve">additionele technieken voor mestbewerking en mestopslag </t>
  </si>
  <si>
    <t>E 6.1</t>
  </si>
  <si>
    <t>mestdroogsystemen met geperforeerde doek; 55% emissiereductie fijnstof (zie eindnoot 1, 2 en 9)</t>
  </si>
  <si>
    <t>n.v.t.</t>
  </si>
  <si>
    <t>E 6.2</t>
  </si>
  <si>
    <t>droogtunnel met oppervlaktedroging (dichte banden)</t>
  </si>
  <si>
    <t>E 6.3</t>
  </si>
  <si>
    <t>lucht uit een composteringsunit met chemische luchtwassing</t>
  </si>
  <si>
    <t>E 6.4</t>
  </si>
  <si>
    <t>droogtunnel</t>
  </si>
  <si>
    <t>E 6.4.1</t>
  </si>
  <si>
    <t>droogtunnel met geperforeerde banden; 30% emissiereductie fijnstof (zie eindnoot 1, 2 en 9)</t>
  </si>
  <si>
    <t>E 6.4.2</t>
  </si>
  <si>
    <t>droogtunnel met geperforeerde metalen platen; 55% emissiereductie fijnstof (zie eindnoot 1, 2 en 9)</t>
  </si>
  <si>
    <t>E 6.5</t>
  </si>
  <si>
    <t>mestopslagloods met biologisch luchtwassysteem</t>
  </si>
  <si>
    <t>E 6.6</t>
  </si>
  <si>
    <t xml:space="preserve">mestopslagloods met chemisch luchtwassysteem </t>
  </si>
  <si>
    <t>E 6.7</t>
  </si>
  <si>
    <t>E 6.8</t>
  </si>
  <si>
    <t>afgesloten mestopslagloods</t>
  </si>
  <si>
    <t>E 6.9</t>
  </si>
  <si>
    <t>biothermisch drogen van pluimveemest met chemisch luchtwassysteem</t>
  </si>
  <si>
    <t>E 6.10</t>
  </si>
  <si>
    <t>E 7</t>
  </si>
  <si>
    <t>additionele technieken voor emissiereductie van fijnstof en ammoniak</t>
  </si>
  <si>
    <t>E 7.1</t>
  </si>
  <si>
    <t>oliefilmsysteem met drukleidingen; 54% emissiereductie fijnstof (zie eindnoot 1, 2 en 3)
(BWL 2009.17)</t>
  </si>
  <si>
    <t>E 7.2</t>
  </si>
  <si>
    <t>ionisatiesysteem met negatieve coronadraden; 49% emissiereductie fijnstof (zie eindnoot 1, 2 en 4)
(BWL 2009.18.V3)</t>
  </si>
  <si>
    <t>E 7.3</t>
  </si>
  <si>
    <t>waterluchtwassysteem; 33% emissiereductie fijnstof (zie eindnoot 1, 2 en 5)
(BWL 2009.19.V3)</t>
  </si>
  <si>
    <t>E 7.4</t>
  </si>
  <si>
    <t>droogfilterwand; 40% emissiereductie fijnstof (zie eindnoot 1, 2 en 6)
(BWL 2010.29.V3)</t>
  </si>
  <si>
    <t>E 7.5</t>
  </si>
  <si>
    <t>ionisatiefilter; 57% emissiereductie fijnstof (zie eindnoot 1, 2 en 7)
(BWL 2011.01.V1)</t>
  </si>
  <si>
    <t>E 7.6</t>
  </si>
  <si>
    <t>warmtewisselaar; 31% emissiereductie fijnstof (zie eindnoot 2, 8 en 16) 
(BWL 2011.02.V6)</t>
  </si>
  <si>
    <t>E 7.7</t>
  </si>
  <si>
    <t>warmtewisselaar; 13% emissiereductie fijnstof (zie eindnoot 2, 8 en 16)
(BWL 2012.03.V6)</t>
  </si>
  <si>
    <t>E 7.8</t>
  </si>
  <si>
    <t>aanbrengen oliefilm in stallen met volières door middel van leidingen met sproeikoppen; 15% emissiereductie fijnstof (zie eindnoot 1, 2 en 10)
(BLW 2015.01)</t>
  </si>
  <si>
    <t>E 7.9</t>
  </si>
  <si>
    <t>aanbrengen oliefilm in stallen met gedeeltelijk rooster door middel van een olierobot; 30% emissiereductie fijnstof (zie eindnoot 1, 2 en 11)
(BWL 2015.02)</t>
  </si>
  <si>
    <t>E 7.10</t>
  </si>
  <si>
    <t>strooiselschuif bij volièrehuisvesting; 20% emissiereductie fijnstof (zie eindnoot 12)
(BWL 2017.02)</t>
  </si>
  <si>
    <t>E 7.11</t>
  </si>
  <si>
    <t>warmtewisselaar; 37% emissiereductie fijnstof (zie eindnoot 8 en 16)
(BWL 2017.03.V3)</t>
  </si>
  <si>
    <t>E 7.12</t>
  </si>
  <si>
    <t>warmtewisselaar; 50% emissiereductie fijnstof (zie eindnoot 8 en 16)
(BLW 2018.05.V2)</t>
  </si>
  <si>
    <t>E 7.13</t>
  </si>
  <si>
    <t>luchtconditioneringsunit; 80% emissiereductie fijnstof (zie eindnoot 14)
(BWL 2020.01)</t>
  </si>
  <si>
    <t>E 7.14</t>
  </si>
  <si>
    <t>stoffilters met 99% verwijdering fijnstof; 50% emissiereductie fijnstof (zie eindnoot 6 en 17) 
(BWL 2020.02)</t>
  </si>
  <si>
    <t>E 7.15</t>
  </si>
  <si>
    <t>ionisatie d.m.v koolstofborsteltjes; 31% emissiereductie fijnstof (zie eindnoot 15)
(BWL 2020.03.V3)</t>
  </si>
  <si>
    <t>E 7.16</t>
  </si>
  <si>
    <t>negatieve ionisatie d.m.v. coronadraden met 40 emitters per meter (prikkeldraad); 52% emissiereductie fijnstof (zie eindnoot 4)
(BWL 2020.04.V3)</t>
  </si>
  <si>
    <t>E 7.17</t>
  </si>
  <si>
    <t>positieve ionisatie d.m.v. ionisatie-units met ingebouwde coronadraden en collectoroppervlak; 16% emissiereductie fijnstof (zie eindnoot 4)
(BWL 2020.05.V3)</t>
  </si>
  <si>
    <t>E 7.18</t>
  </si>
  <si>
    <t>warmtewisselaar; 1 - 95% emissiereductie fijnstof (zie eindnoot 8)
(BWL 2021.01)</t>
  </si>
  <si>
    <t>E 7.19</t>
  </si>
  <si>
    <t>stoffilters met 99% verwijdering fijnstof; 1 - 95% emissiereductie fijnstof (zie eindnoot 6) 
(BWL 2021.02)</t>
  </si>
  <si>
    <t xml:space="preserve">F </t>
  </si>
  <si>
    <t>HOOFDCATEGORIE KALKOENEN</t>
  </si>
  <si>
    <t>F 1</t>
  </si>
  <si>
    <t>diercategorie ouderdieren van vleeskalkoenen in opfok; tot 6 weken</t>
  </si>
  <si>
    <t>F 1.1</t>
  </si>
  <si>
    <t>F 1.2</t>
  </si>
  <si>
    <t>F 1.3</t>
  </si>
  <si>
    <t>F 1.4</t>
  </si>
  <si>
    <t>F 1.5</t>
  </si>
  <si>
    <t>F 1.6</t>
  </si>
  <si>
    <t>F 1.7</t>
  </si>
  <si>
    <t>F 1.8</t>
  </si>
  <si>
    <t>F 1.9</t>
  </si>
  <si>
    <t>F 1.100</t>
  </si>
  <si>
    <t>F 2</t>
  </si>
  <si>
    <t>diercategorie ouderdieren van vleeskalkoenen in opfok; van 6 tot 30 weken</t>
  </si>
  <si>
    <t>F 2.1</t>
  </si>
  <si>
    <t>F 2.2</t>
  </si>
  <si>
    <t>F 2.3</t>
  </si>
  <si>
    <t>F 2.4</t>
  </si>
  <si>
    <t>F 2.5</t>
  </si>
  <si>
    <t>F 2.6</t>
  </si>
  <si>
    <t xml:space="preserve">stal met warmteheaters met luchtmengsysteem voor droging strooisellaag </t>
  </si>
  <si>
    <t>F 2.7</t>
  </si>
  <si>
    <t>F 2.8</t>
  </si>
  <si>
    <t>F 2.100</t>
  </si>
  <si>
    <t>F 3</t>
  </si>
  <si>
    <t>diercategorie ouderdieren van vleeskalkoenen van 30 weken en ouder</t>
  </si>
  <si>
    <t>F 3.1</t>
  </si>
  <si>
    <t>F 3.2</t>
  </si>
  <si>
    <t>F 3.3</t>
  </si>
  <si>
    <t>F 3.4</t>
  </si>
  <si>
    <t>F 3.5</t>
  </si>
  <si>
    <t>F 3.100</t>
  </si>
  <si>
    <t>F 4</t>
  </si>
  <si>
    <t>diercategorie vleeskalkoenen</t>
  </si>
  <si>
    <t>F 4.1</t>
  </si>
  <si>
    <t>gedeeltelijk verhoogde strooiselvloer</t>
  </si>
  <si>
    <t>F 4.2</t>
  </si>
  <si>
    <t>F 4.3</t>
  </si>
  <si>
    <t>mechanisch geventileerde stal met frequente strooiselverwijdering</t>
  </si>
  <si>
    <t>F 4.4</t>
  </si>
  <si>
    <t>F 4.5</t>
  </si>
  <si>
    <t>F 4.6</t>
  </si>
  <si>
    <t>F 4.7</t>
  </si>
  <si>
    <t>F 4.8</t>
  </si>
  <si>
    <t>F 4.9</t>
  </si>
  <si>
    <t>F 4.10</t>
  </si>
  <si>
    <t>F 4.100</t>
  </si>
  <si>
    <t>F 6</t>
  </si>
  <si>
    <t>additionele technieken voor emissiereductie van fijnstof</t>
  </si>
  <si>
    <t>F 6.1</t>
  </si>
  <si>
    <t>F 6.2</t>
  </si>
  <si>
    <t xml:space="preserve">waterluchtwassysteem; 33% emissiereductie fijnstof (zie eindnoot 1, 2 en 5)
BWL 2009.19.V3)  </t>
  </si>
  <si>
    <t>F 6.3</t>
  </si>
  <si>
    <t>F 6.4</t>
  </si>
  <si>
    <t>F 6.5</t>
  </si>
  <si>
    <t>warmtewisselaar; 31% emissiereductie fijnstof (zie eindnoot 2, 8 en 16)
(BLW 2011.02.V6)</t>
  </si>
  <si>
    <t>F 6.6</t>
  </si>
  <si>
    <t>F 6.7</t>
  </si>
  <si>
    <t>warmtewisselaar; 37% emissiereductie fijnstof (zie eindnoot 8 en 16)
(BLW 2017.03.V3)</t>
  </si>
  <si>
    <t>F 6.8</t>
  </si>
  <si>
    <t>warmtewisselaar; 50% emissiereductie fijnstof (zie eindnoot 8 en 16)
(BWL 2018.05.V2)</t>
  </si>
  <si>
    <t>F 6.9</t>
  </si>
  <si>
    <t>F 6.10</t>
  </si>
  <si>
    <t>F 6.11</t>
  </si>
  <si>
    <t>F 6.12</t>
  </si>
  <si>
    <t>F 6.13</t>
  </si>
  <si>
    <t>G</t>
  </si>
  <si>
    <t>HOOFDCATEGORIE EENDEN</t>
  </si>
  <si>
    <t>G 1</t>
  </si>
  <si>
    <t>diercategorie ouderdieren van vleeseenden tot 24 maanden</t>
  </si>
  <si>
    <t>G 1.1</t>
  </si>
  <si>
    <t>G 1.2</t>
  </si>
  <si>
    <t>G 1.3</t>
  </si>
  <si>
    <t>G 1.4</t>
  </si>
  <si>
    <t>G 1.5</t>
  </si>
  <si>
    <t>G 1.100</t>
  </si>
  <si>
    <t>overig huisvestingssystemen</t>
  </si>
  <si>
    <t>G 2</t>
  </si>
  <si>
    <t>diercategorie vleeseenden</t>
  </si>
  <si>
    <t>G 2.1</t>
  </si>
  <si>
    <t>binnen mesten</t>
  </si>
  <si>
    <t>G 2.1.1</t>
  </si>
  <si>
    <t>G 2.1.2</t>
  </si>
  <si>
    <t>G 2.1.3</t>
  </si>
  <si>
    <t>G 2.1.4</t>
  </si>
  <si>
    <t>G 2.1.5</t>
  </si>
  <si>
    <t>G 2.1.100</t>
  </si>
  <si>
    <t>G 2.2</t>
  </si>
  <si>
    <t>buiten mesten (per afgeleverde eend)</t>
  </si>
  <si>
    <t>G 4</t>
  </si>
  <si>
    <t>G 4.1</t>
  </si>
  <si>
    <t>G 4.2</t>
  </si>
  <si>
    <t>G 4.3</t>
  </si>
  <si>
    <t>G 4.4</t>
  </si>
  <si>
    <t>warmtewisselaar; 31% emissiereductie fijnstof (zie eindnoot 2, 8 en 16)
(BWL 2011.02.V6)</t>
  </si>
  <si>
    <t>G 4.5</t>
  </si>
  <si>
    <t>G 4.6</t>
  </si>
  <si>
    <t>warmtewisselaar; 37% emissiereductie fijn stof (zie eindnoot 8 en 16)
(BWL 2017.03.V3)</t>
  </si>
  <si>
    <t>G 4.7</t>
  </si>
  <si>
    <t>warmtewisselaar; 50% emissiereductie fijn stof (zie eindnoot 8 en 16)
(BWL 2018.05.V2)</t>
  </si>
  <si>
    <t>G 4.8</t>
  </si>
  <si>
    <t>G 4.9</t>
  </si>
  <si>
    <t>G 4.10</t>
  </si>
  <si>
    <t>G 4.11</t>
  </si>
  <si>
    <t>H</t>
  </si>
  <si>
    <t>HOOFDCATEGORIE PELSDIEREN</t>
  </si>
  <si>
    <t>H 1</t>
  </si>
  <si>
    <t>diercategorie nertsen, per fokteef</t>
  </si>
  <si>
    <t>H 1.1</t>
  </si>
  <si>
    <t>open mestopslag onder de kooi</t>
  </si>
  <si>
    <t>H 1.2</t>
  </si>
  <si>
    <t>dagontmesting met afvoer naar een gesloten opslag</t>
  </si>
  <si>
    <t>I</t>
  </si>
  <si>
    <t>HOOFDCATEGORIE KONIJNEN</t>
  </si>
  <si>
    <t>I 1</t>
  </si>
  <si>
    <t>diercategorie voedster inclusief 0,15 ram en bijbehorende jongen tot speenleeftijd</t>
  </si>
  <si>
    <t>I 1.1</t>
  </si>
  <si>
    <t>mechanisch geventileerde stal met gescheiden afvoer van mest en urine</t>
  </si>
  <si>
    <t>I 1.2</t>
  </si>
  <si>
    <t>mechanisch geventileerde stal met biologisch luchtwassysteem 60/75% emissiereductie fijnstof</t>
  </si>
  <si>
    <t>I 1.3</t>
  </si>
  <si>
    <t>mechanisch geventileerde stal met chemisch luchtwassysteem 35% emissiereductie fijnstof</t>
  </si>
  <si>
    <t>I 1.4</t>
  </si>
  <si>
    <t>I 1.100</t>
  </si>
  <si>
    <t>I 2</t>
  </si>
  <si>
    <t>diercategorie vlees- en opfokkonijnen tot dekleeftijd</t>
  </si>
  <si>
    <t>I 2.1</t>
  </si>
  <si>
    <t>I 2.2</t>
  </si>
  <si>
    <t>I 2.3</t>
  </si>
  <si>
    <t>I 2.4</t>
  </si>
  <si>
    <t>I 2.100</t>
  </si>
  <si>
    <t>J</t>
  </si>
  <si>
    <t>HOOFDCATEGORIE PARELHOENDERS</t>
  </si>
  <si>
    <t>J 1</t>
  </si>
  <si>
    <t>diercategorie parelhoenders voor de vleesproductie</t>
  </si>
  <si>
    <t xml:space="preserve">K </t>
  </si>
  <si>
    <t>HOOFDCATEGORIE PAARDEN</t>
  </si>
  <si>
    <t>K 1</t>
  </si>
  <si>
    <t>diercategorie volwassen paarden (3 jaar en ouder)</t>
  </si>
  <si>
    <t>K 1.100</t>
  </si>
  <si>
    <t>K 2</t>
  </si>
  <si>
    <t>diercategorie paarden in opfok (jonger dan 3 jaar)</t>
  </si>
  <si>
    <t>K 2.100</t>
  </si>
  <si>
    <t>K 3</t>
  </si>
  <si>
    <t>diercategorie volwassen pony's (3 jaar en ouder)</t>
  </si>
  <si>
    <t>K 3.100</t>
  </si>
  <si>
    <t>K 4</t>
  </si>
  <si>
    <t>diercategorie pony's in opfok (jonger dan 3 jaar)</t>
  </si>
  <si>
    <t>K 4.100</t>
  </si>
  <si>
    <t>L</t>
  </si>
  <si>
    <t>HOOFDCATEGORIE STRUISVOGELS</t>
  </si>
  <si>
    <t>L 1</t>
  </si>
  <si>
    <t>diercategorie struisvogelouderdieren</t>
  </si>
  <si>
    <t>L 1.100</t>
  </si>
  <si>
    <t>L 2</t>
  </si>
  <si>
    <t>diercategorie opfokstruisvogels (tot 4 maanden)</t>
  </si>
  <si>
    <t>L 2.100</t>
  </si>
  <si>
    <t>L 3</t>
  </si>
  <si>
    <t>diercategorie vleesstruisvogels (4 tot 12 maanden)</t>
  </si>
  <si>
    <t>L 3.100</t>
  </si>
  <si>
    <t>eindnoot 1:</t>
  </si>
  <si>
    <t>Fijnstofreducerende techniek voor pluimveestallen als bedoeld in de Milieulijst Milieu-investeringsaftrek en Willekeurige afschrijving milieu-investeringen.</t>
  </si>
  <si>
    <t>eindnoot 2:</t>
  </si>
  <si>
    <t>Techniek ter vermindering van de uitstoot van fijnstof als bedoeld in de module "investeringen in technieken ter vermindering van de uitstoot fijn stof" van de Regeling LNV-subsidies [Regeling vervallen per 01-01-2016].</t>
  </si>
  <si>
    <t>eindnoot 3:</t>
  </si>
  <si>
    <t xml:space="preserve">Deze techniek kan worden gecombineerd met de huisvestingssystemen: E 3.3, E 3.4, E 3.7. E 3.8, E 3.100, E 5.1, E 5.2, E 5.5, E 5.6, E 5.9.1.1.1, E 5.9.1.1.2, E 5.9.1.1.4, E 5.9.1.1.5, E 5.9.1.1.6, E 5.9.1.1.100, E 5.9.1.2.1, E 5.9.1.2.2, E 5.9.1.2.4, E 5.9.1.2.5, E 5.9.1.2.6, E 5.9.1.2.100, E 5.10, E 5.11, E 5.14, E 5.15, E 5.100, F 4.1, F 4.3, F 4.5, F 4.8, F 4.9 en F 4.100 en heeft bij deze huisvestingssystemen geen invloed op de ammoniakemissie per dierplaats per jaar. De techniek kan niet worden gecombineerd met luchtwassystemen en de biofilter. Door de (tijdelijke) aanwezigheid van olie in de lucht wordt het verwijderingsrendement van navolgende technieken beïnvloed. </t>
  </si>
  <si>
    <t>eindnoot 4:</t>
  </si>
  <si>
    <t>Deze techniek heeft geen invloed op de ammoniakemissie per dierplaats per jaar en kan worden gecombineerd met de huisvestingssystemen: E 5.1, E 5.2, E 5.3, E 5.4, E 5.5, E 5.6, E 5.7, E 5.9.1.1.1, E 5.9.1.1.2, E 5.9.1.1.4, E 5.9.1.1.5, E 5.9.1.1.6, E 5.9.1.1.100, E 5.9.1.2.1, E 5.9.1.2.2, E 5.9.1.2.4, E 5.9.1.2.5, E 5.9.1.2.6, E 5.9.1.2.100, E 5.10, E 5.11, E 5.12, E 5.13, E 5.14, E 5.15 en E 5.100.
Met het rekenmodel Vee-combistof kan het reductiepercentage voor fijnstof voor een combinatie van deze techniek met andere fijnstofreducerende technieken berekend worden. Dit rekenmodel is beschikbaar op de website van Infomil.</t>
  </si>
  <si>
    <t>eindnoot 5:</t>
  </si>
  <si>
    <t>Deze techniek heeft geen invloed op de ammoniakemissie per dierplaats per jaar en kan worden gecombineerd met alle huisvestingssystemen binnen de hoofdcategorieën E (kippen), F (kalkoenen) en G (eenden) met uitzondering van andere luchtwassystemen, de biofilter en subcategorie G 2.2 (buiten mesten).
Met het rekenmodel Vee-combistof kan het reductiepercentage voor fijnstof voor een combinatie van deze techniek met andere fijnstofreducerende technieken berekend worden. Dit rekenmodel is beschikbaar op de website van Infomil.</t>
  </si>
  <si>
    <t>eindnoot 6:</t>
  </si>
  <si>
    <t>Deze techniek heeft geen invloed op de ammoniakemissie per dierplaats per jaar en kan worden gecombineerd met alle huisvestingssystemen onder de categorieën E 1, E 2, E 3, E 4, E 5, F 1, F 2, F 3, F 4, G 1 en G 2 met uitzondering van subcategorie G 2.2 (buiten mesten).
Met het rekenmodel Vee-combistof kan het reductiepercentage voor fijnstof voor een combinatie van deze techniek met andere fijnstofreducerende technieken berekend worden. Dit rekenmodel is beschikbaar op de website van Infomil.</t>
  </si>
  <si>
    <t>eindnoot 7:</t>
  </si>
  <si>
    <t xml:space="preserve">eindnoot 8: </t>
  </si>
  <si>
    <t>Deze techniek kan worden gecombineerd met alle huisvestingssystemen onder de categorieën E 1, E 2, E 3, E 4, E 5, F 1, F 2, F 3, F 4, G 1 en G 2 met uitzondering van de biologische luchtwassystemen, de biofilter en subcategorie G 2.2 (buiten mesten). In combinatie met interne luchtcirculatie draagt deze techniek bij aan de reductie van de ammoniakemissie. De combinatie van deze techniek met interne luchtcirculatie is als stalsysteem opgenomen bij de betreffende diercategorie en in de Regeling ammoniak en veehouderij voorzien van BWL nummer 2010.13 (.V7). 
Met het rekenmodel Vee-combistof kan het reductiepercentage voor fijnstof voor een combinatie van deze techniek met andere fijnstofreducerende technieken berekend worden. Dit rekenmodel is beschikbaar op de website van Infomil.</t>
  </si>
  <si>
    <t xml:space="preserve">eindnoot 9: </t>
  </si>
  <si>
    <t>De vermelde emissiereductie voor fijnstof geldt alleen voor de systemen die zijn uitgevoerd volgens de systeembeschrijvingen met versienummer 1 of hoger (V1, V2 etc.).</t>
  </si>
  <si>
    <t>eindnoot 10:</t>
  </si>
  <si>
    <t>Deze techniek heeft geen invloed op de ammoniakemissie en kan worden gecombineerd met de huisvestingssystemen: E 1.8, E 2.11, E 4.2 en E 4.3.</t>
  </si>
  <si>
    <t>eindnoot 11:</t>
  </si>
  <si>
    <t>Deze techniek heeft geen invloed op de ammoniakemissie en kan worden gecombineerd met de huisvestingssystemen: E 1.7, E 1.100, E 2.7, E 2.8, E 2.9, E 2.12.1, E 2.100, E 4.4, E 4.5, E 4.8 en E 4.100.
Met het rekenmodel Vee-combistof kan het reductiepercentage voor fijnstof voor een combinatie van deze techniek met andere fijnstofreducerende technieken berekend worden. Dit rekenmodel is beschikbaar op de website van Infomil.</t>
  </si>
  <si>
    <t>eindnoot 12:</t>
  </si>
  <si>
    <t>Deze techniek kan worden gecombineerd met huisvestingssysteem E 2.11 en reduceert ook de emissie van ammoniak.
Met het rekenmodel Vee-combistof kan het reductiepercentage voor fijnstof voor een combinatie van deze techniek met andere fijnstofreducerende technieken berekend worden. Dit rekenmodel is beschikbaar op de website van Infomil.</t>
  </si>
  <si>
    <t>eindnoot 13:</t>
  </si>
  <si>
    <t>Bij de berekening van de fijnstofemissie (g/dier/jaar) bij een volledig mechanisch geventileerde stal met een luchtwassysteem bij de diercategorie geiten is rekening gehouden met 5% leklucht.</t>
  </si>
  <si>
    <t>eindnoot 14:</t>
  </si>
  <si>
    <t>eindnoot 15:</t>
  </si>
  <si>
    <t>Deze techniek heeft geen invloed op de ammoniakemissie per dierplaats per jaar en kan worden gecombineerd met alle huisvestingssystemen binnen de hoofdcategorieën E (kippen) en F (kalkoenen).
Met het rekenmodel Vee-combistof kan het reductiepercentage voor fijnstof voor een combinatie van deze techniek met andere fijnstofreducerende technieken berekend worden. Dit rekenmodel is beschikbaar op de website van Infomil.</t>
  </si>
  <si>
    <t>eindnoot 16:</t>
  </si>
  <si>
    <t>Voor warmtewisselaars die zijn geplaatst na 15 maart 2021 geldt deze systeembeschrijving niet. Voor warmtewisselaars die zijn geplaatst na 15 maart 2021 geldt de systeembeschrijving BWL 2021.01 (Rav-nummer E 7.18, F 6.12 en G 4.10).</t>
  </si>
  <si>
    <t>eindnoot 17:</t>
  </si>
  <si>
    <t>Voor stoffilters die zijn geplaatst na 15 maart 2021 geldt deze systeembeschrijving niet. Voor stoffilters die zijn geplaatst na 15 maart 2021 geldt de systeembeschrijving BWL 2021.02 (Rav-nummer E 7.19, F 6.13 en G 4.11).</t>
  </si>
  <si>
    <t>s/jaar</t>
  </si>
  <si>
    <t>Aantal dieren:</t>
  </si>
  <si>
    <t>Omrekenhulp fijnstofemissies (2023)</t>
  </si>
  <si>
    <t>Kies uw RAV-code:</t>
  </si>
  <si>
    <t>RAV-CODE</t>
  </si>
  <si>
    <t>Fijnstofemissie (g/s):</t>
  </si>
  <si>
    <t>Maart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</si>
</sst>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000"/>
    <numFmt numFmtId="165" formatCode="0.0000000"/>
  </numFmts>
  <fonts count="11" x14ac:knownFonts="1">
    <font>
      <sz val="9"/>
      <color rgb="FF000000"/>
      <name val="Verdana"/>
      <family val="2"/>
    </font>
    <font>
      <b/>
      <sz val="8"/>
      <color rgb="FF000000"/>
      <name val="Verdana"/>
      <family val="2"/>
    </font>
    <font>
      <sz val="8"/>
      <color rgb="FF000000"/>
      <name val="Verdana"/>
      <family val="2"/>
    </font>
    <font>
      <sz val="10"/>
      <color rgb="FF000000"/>
      <name val="Arial"/>
      <family val="2"/>
    </font>
    <font>
      <vertAlign val="superscript"/>
      <sz val="8"/>
      <color rgb="FF000000"/>
      <name val="Verdana"/>
      <family val="2"/>
    </font>
    <font>
      <sz val="8"/>
      <color rgb="FF000000"/>
      <name val="Arial"/>
      <family val="2"/>
    </font>
    <font>
      <vertAlign val="subscript"/>
      <sz val="8"/>
      <color rgb="FF000000"/>
      <name val="Verdana"/>
      <family val="2"/>
    </font>
    <font>
      <sz val="8"/>
      <color theme="0"/>
      <name val="Verdana"/>
      <family val="2"/>
    </font>
    <font>
      <sz val="9"/>
      <color theme="0"/>
      <name val="Verdana"/>
      <family val="2"/>
    </font>
    <font>
      <b/>
      <sz val="9"/>
      <color rgb="FF000000"/>
      <name val="Verdana"/>
      <family val="2"/>
    </font>
    <font>
      <sz val="8"/>
      <color theme="0"/>
      <name val="Arial"/>
      <family val="2"/>
    </font>
  </fonts>
  <fills count="9">
    <fill>
      <patternFill patternType="none"/>
    </fill>
    <fill>
      <patternFill patternType="gray125"/>
    </fill>
    <fill>
      <patternFill patternType="solid">
        <fgColor rgb="FF008080"/>
        <bgColor rgb="FF008080"/>
      </patternFill>
    </fill>
    <fill>
      <patternFill patternType="solid">
        <fgColor rgb="FF99CCFF"/>
        <bgColor rgb="FF99CCFF"/>
      </patternFill>
    </fill>
    <fill>
      <patternFill patternType="solid">
        <fgColor rgb="FFFFFFFF"/>
        <bgColor rgb="FFFFFFFF"/>
      </patternFill>
    </fill>
    <fill>
      <patternFill patternType="solid">
        <fgColor rgb="FFFFFF00"/>
        <bgColor indexed="64"/>
      </patternFill>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s>
  <borders count="25">
    <border>
      <left/>
      <right/>
      <top/>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rgb="FF000000"/>
      </right>
      <top/>
      <bottom style="thin">
        <color rgb="FF000000"/>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diagonal/>
    </border>
    <border>
      <left/>
      <right/>
      <top style="thin">
        <color rgb="FF000000"/>
      </top>
      <bottom/>
      <diagonal/>
    </border>
    <border>
      <left/>
      <right style="thin">
        <color indexed="64"/>
      </right>
      <top style="thin">
        <color rgb="FF000000"/>
      </top>
      <bottom/>
      <diagonal/>
    </border>
  </borders>
  <cellStyleXfs count="1">
    <xf numFmtId="0" fontId="0" fillId="0" borderId="0"/>
  </cellStyleXfs>
  <cellXfs count="78">
    <xf numFmtId="0" fontId="0" fillId="0" borderId="0" xfId="0"/>
    <xf numFmtId="0" fontId="3" fillId="0" borderId="0" xfId="0" applyFont="1"/>
    <xf numFmtId="0" fontId="2" fillId="0" borderId="2" xfId="0" applyFont="1" applyBorder="1" applyAlignment="1">
      <alignment vertical="top" wrapText="1"/>
    </xf>
    <xf numFmtId="0" fontId="2" fillId="2" borderId="2" xfId="0" applyFont="1" applyFill="1" applyBorder="1" applyAlignment="1">
      <alignment vertical="top" wrapText="1"/>
    </xf>
    <xf numFmtId="0" fontId="2" fillId="3" borderId="2" xfId="0" applyFont="1" applyFill="1" applyBorder="1" applyAlignment="1">
      <alignment vertical="top" wrapText="1"/>
    </xf>
    <xf numFmtId="0" fontId="2" fillId="0" borderId="2" xfId="0" applyFont="1" applyBorder="1" applyAlignment="1">
      <alignment vertical="top"/>
    </xf>
    <xf numFmtId="0" fontId="2" fillId="0" borderId="0" xfId="0" applyFont="1" applyAlignment="1">
      <alignment vertical="top" wrapText="1"/>
    </xf>
    <xf numFmtId="0" fontId="2" fillId="4" borderId="2" xfId="0" applyFont="1" applyFill="1" applyBorder="1" applyAlignment="1">
      <alignment vertical="top"/>
    </xf>
    <xf numFmtId="0" fontId="2" fillId="4" borderId="2" xfId="0" applyFont="1" applyFill="1" applyBorder="1" applyAlignment="1">
      <alignment vertical="top" wrapText="1"/>
    </xf>
    <xf numFmtId="0" fontId="2" fillId="0" borderId="0" xfId="0" applyFont="1" applyAlignment="1">
      <alignment horizontal="left" vertical="top" wrapText="1"/>
    </xf>
    <xf numFmtId="0" fontId="3" fillId="4" borderId="0" xfId="0" applyFont="1" applyFill="1"/>
    <xf numFmtId="0" fontId="2" fillId="0" borderId="2" xfId="0" applyFont="1" applyBorder="1"/>
    <xf numFmtId="0" fontId="2" fillId="0" borderId="0" xfId="0" applyFont="1"/>
    <xf numFmtId="0" fontId="2" fillId="0" borderId="0" xfId="0" applyFont="1" applyAlignment="1">
      <alignment horizontal="left" wrapText="1"/>
    </xf>
    <xf numFmtId="0" fontId="2" fillId="0" borderId="0" xfId="0" applyFont="1" applyAlignment="1">
      <alignment horizontal="right" vertical="top" wrapText="1"/>
    </xf>
    <xf numFmtId="0" fontId="2" fillId="0" borderId="0" xfId="0" applyFont="1" applyAlignment="1">
      <alignment horizontal="left" vertical="top"/>
    </xf>
    <xf numFmtId="0" fontId="2" fillId="0" borderId="0" xfId="0" applyFont="1" applyAlignment="1">
      <alignment vertical="top"/>
    </xf>
    <xf numFmtId="0" fontId="2" fillId="2" borderId="3" xfId="0" applyFont="1" applyFill="1" applyBorder="1" applyAlignment="1">
      <alignment horizontal="right" vertical="top" wrapText="1"/>
    </xf>
    <xf numFmtId="0" fontId="2" fillId="3" borderId="3" xfId="0" applyFont="1" applyFill="1" applyBorder="1" applyAlignment="1">
      <alignment horizontal="right" vertical="top" wrapText="1"/>
    </xf>
    <xf numFmtId="0" fontId="2" fillId="0" borderId="0" xfId="0" applyFont="1" applyAlignment="1">
      <alignment horizontal="right" vertical="top"/>
    </xf>
    <xf numFmtId="0" fontId="1" fillId="2" borderId="5" xfId="0" applyFont="1" applyFill="1" applyBorder="1"/>
    <xf numFmtId="0" fontId="2" fillId="2" borderId="6" xfId="0" applyFont="1" applyFill="1" applyBorder="1" applyAlignment="1">
      <alignment wrapText="1"/>
    </xf>
    <xf numFmtId="0" fontId="2" fillId="0" borderId="7" xfId="0" applyFont="1" applyBorder="1"/>
    <xf numFmtId="0" fontId="2" fillId="0" borderId="8" xfId="0" applyFont="1" applyBorder="1" applyAlignment="1">
      <alignment horizontal="right" vertical="top" wrapText="1"/>
    </xf>
    <xf numFmtId="0" fontId="2" fillId="0" borderId="9" xfId="0" applyFont="1" applyBorder="1"/>
    <xf numFmtId="0" fontId="2" fillId="0" borderId="10" xfId="0" applyFont="1" applyBorder="1" applyAlignment="1">
      <alignment wrapText="1"/>
    </xf>
    <xf numFmtId="0" fontId="2" fillId="0" borderId="11" xfId="0" applyFont="1" applyBorder="1" applyAlignment="1">
      <alignment horizontal="right" vertical="top" wrapText="1"/>
    </xf>
    <xf numFmtId="0" fontId="2" fillId="0" borderId="12" xfId="0" applyFont="1" applyBorder="1" applyAlignment="1">
      <alignment vertical="top" wrapText="1"/>
    </xf>
    <xf numFmtId="0" fontId="2" fillId="0" borderId="5" xfId="0" applyFont="1" applyBorder="1"/>
    <xf numFmtId="0" fontId="7" fillId="0" borderId="6" xfId="0" applyFont="1" applyBorder="1" applyAlignment="1">
      <alignment wrapText="1"/>
    </xf>
    <xf numFmtId="0" fontId="2" fillId="0" borderId="1" xfId="0" applyFont="1" applyBorder="1" applyAlignment="1">
      <alignment horizontal="left" vertical="top" wrapText="1"/>
    </xf>
    <xf numFmtId="0" fontId="2" fillId="0" borderId="3" xfId="0" applyFont="1" applyBorder="1" applyAlignment="1">
      <alignment horizontal="right" vertical="top" wrapText="1"/>
    </xf>
    <xf numFmtId="0" fontId="0" fillId="6" borderId="14" xfId="0" applyFill="1" applyBorder="1"/>
    <xf numFmtId="0" fontId="0" fillId="6" borderId="15" xfId="0" applyFill="1" applyBorder="1"/>
    <xf numFmtId="0" fontId="0" fillId="6" borderId="16" xfId="0" applyFill="1" applyBorder="1"/>
    <xf numFmtId="0" fontId="0" fillId="6" borderId="17" xfId="0" applyFill="1" applyBorder="1"/>
    <xf numFmtId="0" fontId="0" fillId="6" borderId="0" xfId="0" applyFill="1"/>
    <xf numFmtId="0" fontId="0" fillId="6" borderId="18" xfId="0" applyFill="1" applyBorder="1"/>
    <xf numFmtId="0" fontId="0" fillId="6" borderId="19" xfId="0" applyFill="1" applyBorder="1"/>
    <xf numFmtId="0" fontId="0" fillId="6" borderId="20" xfId="0" applyFill="1" applyBorder="1"/>
    <xf numFmtId="0" fontId="0" fillId="6" borderId="21" xfId="0" applyFill="1" applyBorder="1"/>
    <xf numFmtId="0" fontId="0" fillId="6" borderId="3" xfId="0" applyFill="1" applyBorder="1" applyAlignment="1">
      <alignment horizontal="right"/>
    </xf>
    <xf numFmtId="0" fontId="0" fillId="6" borderId="0" xfId="0" applyFill="1" applyAlignment="1">
      <alignment horizontal="right"/>
    </xf>
    <xf numFmtId="0" fontId="0" fillId="6" borderId="0" xfId="0" applyFill="1" applyAlignment="1">
      <alignment horizontal="center" vertical="center"/>
    </xf>
    <xf numFmtId="0" fontId="8" fillId="7" borderId="0" xfId="0" applyFont="1" applyFill="1"/>
    <xf numFmtId="0" fontId="0" fillId="7" borderId="0" xfId="0" applyFill="1"/>
    <xf numFmtId="0" fontId="9" fillId="6" borderId="0" xfId="0" applyFont="1" applyFill="1"/>
    <xf numFmtId="164" fontId="0" fillId="5" borderId="3" xfId="0" applyNumberFormat="1" applyFill="1" applyBorder="1" applyAlignment="1">
      <alignment horizontal="center" vertical="center"/>
    </xf>
    <xf numFmtId="0" fontId="0" fillId="8" borderId="3" xfId="0" applyFill="1" applyBorder="1" applyAlignment="1">
      <alignment horizontal="center" vertical="center"/>
    </xf>
    <xf numFmtId="3" fontId="0" fillId="8" borderId="3" xfId="0" applyNumberFormat="1" applyFill="1" applyBorder="1" applyAlignment="1">
      <alignment horizontal="center" vertical="center"/>
    </xf>
    <xf numFmtId="0" fontId="2" fillId="0" borderId="4" xfId="0" applyFont="1" applyBorder="1" applyAlignment="1">
      <alignment horizontal="left" vertical="top" wrapText="1"/>
    </xf>
    <xf numFmtId="0" fontId="2" fillId="2" borderId="4"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4" borderId="4" xfId="0" applyFont="1" applyFill="1" applyBorder="1" applyAlignment="1">
      <alignment horizontal="left" vertical="top" wrapText="1"/>
    </xf>
    <xf numFmtId="0" fontId="2" fillId="0" borderId="4" xfId="0" applyFont="1" applyBorder="1" applyAlignment="1">
      <alignment vertical="top" wrapText="1"/>
    </xf>
    <xf numFmtId="1" fontId="2" fillId="0" borderId="3" xfId="0" applyNumberFormat="1" applyFont="1" applyBorder="1" applyAlignment="1">
      <alignment horizontal="right" vertical="top" wrapText="1"/>
    </xf>
    <xf numFmtId="1" fontId="2" fillId="4" borderId="3" xfId="0" applyNumberFormat="1" applyFont="1" applyFill="1" applyBorder="1" applyAlignment="1">
      <alignment horizontal="right" vertical="top" wrapText="1"/>
    </xf>
    <xf numFmtId="1" fontId="2" fillId="3" borderId="3" xfId="0" applyNumberFormat="1" applyFont="1" applyFill="1" applyBorder="1" applyAlignment="1">
      <alignment horizontal="right" vertical="top" wrapText="1"/>
    </xf>
    <xf numFmtId="1" fontId="2" fillId="2" borderId="3" xfId="0" applyNumberFormat="1" applyFont="1" applyFill="1" applyBorder="1" applyAlignment="1">
      <alignment horizontal="right" vertical="top" wrapText="1"/>
    </xf>
    <xf numFmtId="0" fontId="2" fillId="4" borderId="3" xfId="0" applyFont="1" applyFill="1" applyBorder="1" applyAlignment="1">
      <alignment horizontal="right" vertical="top" wrapText="1"/>
    </xf>
    <xf numFmtId="1" fontId="2" fillId="0" borderId="3" xfId="0" applyNumberFormat="1" applyFont="1" applyBorder="1" applyAlignment="1">
      <alignment horizontal="right" vertical="top"/>
    </xf>
    <xf numFmtId="0" fontId="2" fillId="3" borderId="3" xfId="0" applyFont="1" applyFill="1" applyBorder="1" applyAlignment="1">
      <alignment horizontal="right" vertical="top"/>
    </xf>
    <xf numFmtId="0" fontId="2" fillId="4" borderId="3" xfId="0" applyFont="1" applyFill="1" applyBorder="1" applyAlignment="1">
      <alignment horizontal="right" vertical="top"/>
    </xf>
    <xf numFmtId="0" fontId="2" fillId="2" borderId="13" xfId="0" applyFont="1" applyFill="1" applyBorder="1" applyAlignment="1">
      <alignment horizontal="right" vertical="top" wrapText="1"/>
    </xf>
    <xf numFmtId="0" fontId="2" fillId="0" borderId="0" xfId="0" applyFont="1" applyAlignment="1">
      <alignment wrapText="1"/>
    </xf>
    <xf numFmtId="0" fontId="7" fillId="0" borderId="13" xfId="0" applyFont="1" applyBorder="1" applyAlignment="1">
      <alignment horizontal="right" vertical="top" wrapText="1"/>
    </xf>
    <xf numFmtId="0" fontId="10" fillId="0" borderId="0" xfId="0" applyFont="1"/>
    <xf numFmtId="0" fontId="8" fillId="0" borderId="0" xfId="0" applyFont="1"/>
    <xf numFmtId="0" fontId="10" fillId="0" borderId="0" xfId="0" applyFont="1" applyAlignment="1">
      <alignment horizontal="left" vertical="top" wrapText="1"/>
    </xf>
    <xf numFmtId="0" fontId="10" fillId="0" borderId="0" xfId="0" applyFont="1" applyAlignment="1">
      <alignment horizontal="left" vertical="top"/>
    </xf>
    <xf numFmtId="0" fontId="10" fillId="0" borderId="0" xfId="0" applyFont="1" applyAlignment="1">
      <alignment horizontal="right" wrapText="1"/>
    </xf>
    <xf numFmtId="165" fontId="10" fillId="0" borderId="0" xfId="0" applyNumberFormat="1" applyFont="1" applyAlignment="1">
      <alignment horizontal="right"/>
    </xf>
    <xf numFmtId="164" fontId="10" fillId="0" borderId="0" xfId="0" applyNumberFormat="1" applyFont="1" applyAlignment="1">
      <alignment horizontal="right"/>
    </xf>
    <xf numFmtId="0" fontId="10" fillId="0" borderId="0" xfId="0" applyFont="1" applyAlignment="1">
      <alignment horizontal="right"/>
    </xf>
    <xf numFmtId="165" fontId="10" fillId="0" borderId="0" xfId="0" applyNumberFormat="1" applyFont="1" applyAlignment="1">
      <alignment vertical="top"/>
    </xf>
    <xf numFmtId="0" fontId="2" fillId="0" borderId="23" xfId="0" applyFont="1" applyBorder="1" applyAlignment="1">
      <alignment wrapText="1"/>
    </xf>
    <xf numFmtId="0" fontId="2" fillId="0" borderId="24" xfId="0" applyFont="1" applyBorder="1" applyAlignment="1">
      <alignment horizontal="right" vertical="top" wrapText="1"/>
    </xf>
    <xf numFmtId="49" fontId="2" fillId="0" borderId="22" xfId="0" applyNumberFormat="1" applyFont="1" applyBorder="1"/>
  </cellXfs>
  <cellStyles count="1">
    <cellStyle name="Standaard"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AE732"/>
  <sheetViews>
    <sheetView tabSelected="1" workbookViewId="0"/>
  </sheetViews>
  <sheetFormatPr defaultColWidth="9" defaultRowHeight="12.75" x14ac:dyDescent="0.2"/>
  <cols>
    <col min="1" max="1" width="12.5" style="12" customWidth="1"/>
    <col min="2" max="2" width="59.625" style="12" customWidth="1"/>
    <col min="3" max="3" width="12.125" style="19" customWidth="1"/>
    <col min="4" max="16384" width="9" style="1"/>
  </cols>
  <sheetData>
    <row r="1" spans="1:31" x14ac:dyDescent="0.2">
      <c r="A1" s="20" t="s">
        <v>0</v>
      </c>
      <c r="B1" s="21"/>
      <c r="C1" s="63"/>
    </row>
    <row r="2" spans="1:31" customFormat="1" x14ac:dyDescent="0.2">
      <c r="A2" s="77" t="s">
        <v>1047</v>
      </c>
      <c r="B2" s="75"/>
      <c r="C2" s="76"/>
      <c r="D2" s="1"/>
      <c r="E2" s="1"/>
      <c r="F2" s="1"/>
      <c r="G2" s="1"/>
      <c r="H2" s="1"/>
      <c r="I2" s="1"/>
      <c r="J2" s="1"/>
      <c r="K2" s="1"/>
      <c r="L2" s="1"/>
      <c r="M2" s="1"/>
      <c r="N2" s="1"/>
      <c r="O2" s="1"/>
      <c r="P2" s="1"/>
      <c r="Q2" s="1"/>
      <c r="R2" s="1"/>
      <c r="S2" s="1"/>
      <c r="T2" s="1"/>
      <c r="U2" s="1"/>
      <c r="V2" s="1"/>
      <c r="W2" s="1"/>
      <c r="X2" s="1"/>
      <c r="Y2" s="1"/>
      <c r="Z2" s="1"/>
      <c r="AA2" s="1"/>
      <c r="AB2" s="1"/>
      <c r="AC2" s="1"/>
      <c r="AD2" s="1"/>
      <c r="AE2" s="1"/>
    </row>
    <row r="3" spans="1:31" customFormat="1" x14ac:dyDescent="0.2">
      <c r="A3" s="22"/>
      <c r="B3" s="64"/>
      <c r="C3" s="23"/>
      <c r="D3" s="1"/>
      <c r="E3" s="1"/>
      <c r="F3" s="1"/>
      <c r="G3" s="1"/>
      <c r="H3" s="1"/>
      <c r="I3" s="1"/>
      <c r="J3" s="1"/>
      <c r="K3" s="1"/>
      <c r="L3" s="1"/>
      <c r="M3" s="1"/>
      <c r="N3" s="1"/>
      <c r="O3" s="1"/>
      <c r="P3" s="1"/>
      <c r="Q3" s="1"/>
      <c r="R3" s="1"/>
      <c r="S3" s="1"/>
      <c r="T3" s="1"/>
      <c r="U3" s="1"/>
      <c r="V3" s="1"/>
      <c r="W3" s="1"/>
      <c r="X3" s="1"/>
      <c r="Y3" s="1"/>
      <c r="Z3" s="1"/>
      <c r="AA3" s="1"/>
      <c r="AB3" s="1"/>
      <c r="AC3" s="1"/>
      <c r="AD3" s="1"/>
      <c r="AE3" s="1"/>
    </row>
    <row r="4" spans="1:31" customFormat="1" x14ac:dyDescent="0.2">
      <c r="A4" s="24" t="s">
        <v>1</v>
      </c>
      <c r="B4" s="25"/>
      <c r="C4" s="26"/>
      <c r="D4" s="1"/>
      <c r="E4" s="1"/>
      <c r="F4" s="1"/>
      <c r="G4" s="1"/>
      <c r="H4" s="1"/>
      <c r="I4" s="1"/>
      <c r="J4" s="1"/>
      <c r="K4" s="1"/>
      <c r="L4" s="1"/>
      <c r="M4" s="1"/>
      <c r="N4" s="1"/>
      <c r="O4" s="1"/>
      <c r="P4" s="1"/>
      <c r="Q4" s="1"/>
      <c r="R4" s="1"/>
      <c r="S4" s="1"/>
      <c r="T4" s="1"/>
      <c r="U4" s="1"/>
      <c r="V4" s="1"/>
      <c r="W4" s="1"/>
      <c r="X4" s="1"/>
      <c r="Y4" s="1"/>
      <c r="Z4" s="1"/>
      <c r="AA4" s="1"/>
      <c r="AB4" s="1"/>
      <c r="AC4" s="1"/>
      <c r="AD4" s="1"/>
      <c r="AE4" s="1"/>
    </row>
    <row r="5" spans="1:31" customFormat="1" x14ac:dyDescent="0.2">
      <c r="A5" s="28"/>
      <c r="B5" s="29">
        <f>365.25*24*3600</f>
        <v>31557600</v>
      </c>
      <c r="C5" s="65" t="s">
        <v>1041</v>
      </c>
      <c r="D5" s="1"/>
      <c r="E5" s="1"/>
      <c r="F5" s="1"/>
      <c r="G5" s="1"/>
      <c r="H5" s="1"/>
      <c r="I5" s="1"/>
      <c r="J5" s="1"/>
      <c r="K5" s="1"/>
      <c r="L5" s="1"/>
      <c r="M5" s="1"/>
      <c r="N5" s="1"/>
      <c r="O5" s="1"/>
      <c r="P5" s="1"/>
      <c r="Q5" s="1"/>
      <c r="R5" s="1"/>
      <c r="S5" s="1"/>
      <c r="T5" s="1"/>
      <c r="U5" s="1"/>
      <c r="V5" s="1"/>
      <c r="W5" s="1"/>
      <c r="X5" s="1"/>
      <c r="Y5" s="1"/>
      <c r="Z5" s="1"/>
      <c r="AA5" s="1"/>
      <c r="AB5" s="1"/>
      <c r="AC5" s="1"/>
      <c r="AD5" s="1"/>
      <c r="AE5" s="1"/>
    </row>
    <row r="6" spans="1:31" customFormat="1" x14ac:dyDescent="0.2">
      <c r="A6" s="24"/>
      <c r="B6" s="25"/>
      <c r="C6" s="26"/>
      <c r="D6" s="1"/>
      <c r="E6" s="1"/>
      <c r="F6" s="1"/>
      <c r="G6" s="1"/>
      <c r="H6" s="1"/>
      <c r="I6" s="1"/>
      <c r="J6" s="1"/>
      <c r="K6" s="1"/>
      <c r="L6" s="1"/>
      <c r="M6" s="1"/>
      <c r="N6" s="1"/>
      <c r="O6" s="1"/>
      <c r="P6" s="1"/>
      <c r="Q6" s="1"/>
      <c r="R6" s="1"/>
      <c r="S6" s="1"/>
      <c r="T6" s="1"/>
      <c r="U6" s="1"/>
      <c r="V6" s="1"/>
      <c r="W6" s="1"/>
      <c r="X6" s="1"/>
      <c r="Y6" s="1"/>
      <c r="Z6" s="1"/>
      <c r="AA6" s="1"/>
      <c r="AB6" s="1"/>
      <c r="AC6" s="1"/>
      <c r="AD6" s="1"/>
      <c r="AE6" s="1"/>
    </row>
    <row r="7" spans="1:31" customFormat="1" ht="31.5" x14ac:dyDescent="0.2">
      <c r="A7" s="27" t="s">
        <v>2</v>
      </c>
      <c r="B7" s="30" t="s">
        <v>3</v>
      </c>
      <c r="C7" s="31" t="s">
        <v>4</v>
      </c>
      <c r="D7" s="1"/>
      <c r="E7" s="1"/>
      <c r="F7" s="1"/>
      <c r="G7" s="1"/>
      <c r="H7" s="1"/>
      <c r="I7" s="1"/>
      <c r="J7" s="1"/>
      <c r="K7" s="1"/>
      <c r="L7" s="1"/>
      <c r="M7" s="1"/>
      <c r="N7" s="1"/>
      <c r="O7" s="1"/>
      <c r="P7" s="1"/>
      <c r="Q7" s="1"/>
      <c r="R7" s="1"/>
      <c r="S7" s="1"/>
      <c r="T7" s="1"/>
      <c r="U7" s="1"/>
      <c r="V7" s="1"/>
      <c r="W7" s="1"/>
      <c r="X7" s="1"/>
      <c r="Y7" s="1"/>
      <c r="Z7" s="1"/>
      <c r="AA7" s="1"/>
      <c r="AB7" s="1"/>
      <c r="AC7" s="1"/>
      <c r="AD7" s="1"/>
      <c r="AE7" s="1"/>
    </row>
    <row r="8" spans="1:31" customFormat="1" x14ac:dyDescent="0.2">
      <c r="A8" s="2"/>
      <c r="B8" s="50"/>
      <c r="C8" s="31"/>
      <c r="D8" s="1"/>
      <c r="E8" s="1"/>
      <c r="F8" s="1"/>
      <c r="G8" s="1"/>
      <c r="H8" s="1"/>
      <c r="I8" s="1"/>
      <c r="J8" s="1"/>
      <c r="K8" s="1"/>
      <c r="L8" s="1"/>
      <c r="M8" s="1"/>
      <c r="N8" s="1"/>
      <c r="O8" s="1"/>
      <c r="P8" s="1"/>
      <c r="Q8" s="1"/>
      <c r="R8" s="1"/>
      <c r="S8" s="1"/>
      <c r="T8" s="1"/>
      <c r="U8" s="1"/>
      <c r="V8" s="1"/>
      <c r="W8" s="1"/>
      <c r="X8" s="1"/>
      <c r="Y8" s="1"/>
      <c r="Z8" s="1"/>
      <c r="AA8" s="1"/>
      <c r="AB8" s="1"/>
      <c r="AC8" s="1"/>
      <c r="AD8" s="1"/>
      <c r="AE8" s="1"/>
    </row>
    <row r="9" spans="1:31" customFormat="1" x14ac:dyDescent="0.2">
      <c r="A9" s="3" t="s">
        <v>5</v>
      </c>
      <c r="B9" s="51" t="s">
        <v>6</v>
      </c>
      <c r="C9" s="17"/>
      <c r="D9" s="1"/>
      <c r="E9" s="1"/>
      <c r="F9" s="1"/>
      <c r="G9" s="1"/>
      <c r="H9" s="1"/>
      <c r="I9" s="1"/>
      <c r="J9" s="1"/>
      <c r="K9" s="1"/>
      <c r="L9" s="1"/>
      <c r="M9" s="1"/>
      <c r="N9" s="1"/>
      <c r="O9" s="1"/>
      <c r="P9" s="1"/>
      <c r="Q9" s="1"/>
      <c r="R9" s="1"/>
      <c r="S9" s="1"/>
      <c r="T9" s="1"/>
      <c r="U9" s="1"/>
      <c r="V9" s="1"/>
      <c r="W9" s="1"/>
      <c r="X9" s="1"/>
      <c r="Y9" s="1"/>
      <c r="Z9" s="1"/>
      <c r="AA9" s="1"/>
      <c r="AB9" s="1"/>
      <c r="AC9" s="1"/>
      <c r="AD9" s="1"/>
      <c r="AE9" s="1"/>
    </row>
    <row r="10" spans="1:31" customFormat="1" x14ac:dyDescent="0.2">
      <c r="A10" s="4" t="s">
        <v>7</v>
      </c>
      <c r="B10" s="52" t="s">
        <v>8</v>
      </c>
      <c r="C10" s="18"/>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row>
    <row r="11" spans="1:31" customFormat="1" ht="21" x14ac:dyDescent="0.2">
      <c r="A11" s="2" t="s">
        <v>9</v>
      </c>
      <c r="B11" s="50" t="s">
        <v>10</v>
      </c>
      <c r="C11" s="55">
        <v>81</v>
      </c>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row>
    <row r="12" spans="1:31" customFormat="1" ht="21" x14ac:dyDescent="0.2">
      <c r="A12" s="2" t="s">
        <v>11</v>
      </c>
      <c r="B12" s="50" t="s">
        <v>12</v>
      </c>
      <c r="C12" s="3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row>
    <row r="13" spans="1:31" customFormat="1" x14ac:dyDescent="0.2">
      <c r="A13" s="2" t="s">
        <v>13</v>
      </c>
      <c r="B13" s="50" t="s">
        <v>14</v>
      </c>
      <c r="C13" s="55">
        <v>118</v>
      </c>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row>
    <row r="14" spans="1:31" customFormat="1" x14ac:dyDescent="0.2">
      <c r="A14" s="2" t="s">
        <v>15</v>
      </c>
      <c r="B14" s="50" t="s">
        <v>16</v>
      </c>
      <c r="C14" s="55">
        <v>148</v>
      </c>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row>
    <row r="15" spans="1:31" customFormat="1" ht="21" x14ac:dyDescent="0.2">
      <c r="A15" s="2" t="s">
        <v>17</v>
      </c>
      <c r="B15" s="50" t="s">
        <v>18</v>
      </c>
      <c r="C15" s="3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row>
    <row r="16" spans="1:31" customFormat="1" x14ac:dyDescent="0.2">
      <c r="A16" s="2" t="s">
        <v>19</v>
      </c>
      <c r="B16" s="50" t="s">
        <v>14</v>
      </c>
      <c r="C16" s="55">
        <v>118</v>
      </c>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row>
    <row r="17" spans="1:31" customFormat="1" x14ac:dyDescent="0.2">
      <c r="A17" s="2" t="s">
        <v>20</v>
      </c>
      <c r="B17" s="50" t="s">
        <v>21</v>
      </c>
      <c r="C17" s="55">
        <v>148</v>
      </c>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row>
    <row r="18" spans="1:31" customFormat="1" ht="21.75" x14ac:dyDescent="0.2">
      <c r="A18" s="2" t="s">
        <v>22</v>
      </c>
      <c r="B18" s="50" t="s">
        <v>23</v>
      </c>
      <c r="C18" s="55"/>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row>
    <row r="19" spans="1:31" customFormat="1" x14ac:dyDescent="0.2">
      <c r="A19" s="2" t="s">
        <v>24</v>
      </c>
      <c r="B19" s="50" t="s">
        <v>14</v>
      </c>
      <c r="C19" s="55">
        <v>118</v>
      </c>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row>
    <row r="20" spans="1:31" customFormat="1" x14ac:dyDescent="0.2">
      <c r="A20" s="2" t="s">
        <v>25</v>
      </c>
      <c r="B20" s="50" t="s">
        <v>16</v>
      </c>
      <c r="C20" s="55">
        <v>148</v>
      </c>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row>
    <row r="21" spans="1:31" customFormat="1" x14ac:dyDescent="0.2">
      <c r="A21" s="2" t="s">
        <v>26</v>
      </c>
      <c r="B21" s="50" t="s">
        <v>27</v>
      </c>
      <c r="C21" s="55"/>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row>
    <row r="22" spans="1:31" customFormat="1" x14ac:dyDescent="0.2">
      <c r="A22" s="2" t="s">
        <v>28</v>
      </c>
      <c r="B22" s="50" t="s">
        <v>14</v>
      </c>
      <c r="C22" s="55">
        <v>118</v>
      </c>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row>
    <row r="23" spans="1:31" customFormat="1" x14ac:dyDescent="0.2">
      <c r="A23" s="2" t="s">
        <v>29</v>
      </c>
      <c r="B23" s="50" t="s">
        <v>16</v>
      </c>
      <c r="C23" s="55">
        <v>148</v>
      </c>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row>
    <row r="24" spans="1:31" customFormat="1" ht="21" x14ac:dyDescent="0.2">
      <c r="A24" s="2" t="s">
        <v>30</v>
      </c>
      <c r="B24" s="50" t="s">
        <v>31</v>
      </c>
      <c r="C24" s="55"/>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row>
    <row r="25" spans="1:31" customFormat="1" x14ac:dyDescent="0.2">
      <c r="A25" s="2" t="s">
        <v>32</v>
      </c>
      <c r="B25" s="50" t="s">
        <v>14</v>
      </c>
      <c r="C25" s="55">
        <v>118</v>
      </c>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row>
    <row r="26" spans="1:31" customFormat="1" x14ac:dyDescent="0.2">
      <c r="A26" s="2" t="s">
        <v>33</v>
      </c>
      <c r="B26" s="50" t="s">
        <v>21</v>
      </c>
      <c r="C26" s="55">
        <v>148</v>
      </c>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row>
    <row r="27" spans="1:31" customFormat="1" ht="21" x14ac:dyDescent="0.2">
      <c r="A27" s="2" t="s">
        <v>34</v>
      </c>
      <c r="B27" s="50" t="s">
        <v>35</v>
      </c>
      <c r="C27" s="55"/>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row>
    <row r="28" spans="1:31" customFormat="1" x14ac:dyDescent="0.2">
      <c r="A28" s="2" t="s">
        <v>36</v>
      </c>
      <c r="B28" s="50" t="s">
        <v>14</v>
      </c>
      <c r="C28" s="55">
        <v>118</v>
      </c>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row>
    <row r="29" spans="1:31" customFormat="1" x14ac:dyDescent="0.2">
      <c r="A29" s="2" t="s">
        <v>37</v>
      </c>
      <c r="B29" s="50" t="s">
        <v>21</v>
      </c>
      <c r="C29" s="55">
        <v>148</v>
      </c>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row>
    <row r="30" spans="1:31" customFormat="1" x14ac:dyDescent="0.2">
      <c r="A30" s="5" t="s">
        <v>38</v>
      </c>
      <c r="B30" s="50" t="s">
        <v>39</v>
      </c>
      <c r="C30" s="55"/>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row>
    <row r="31" spans="1:31" customFormat="1" x14ac:dyDescent="0.2">
      <c r="A31" s="5" t="s">
        <v>40</v>
      </c>
      <c r="B31" s="50" t="s">
        <v>14</v>
      </c>
      <c r="C31" s="55">
        <v>118</v>
      </c>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row>
    <row r="32" spans="1:31" customFormat="1" x14ac:dyDescent="0.2">
      <c r="A32" s="5" t="s">
        <v>41</v>
      </c>
      <c r="B32" s="50" t="s">
        <v>21</v>
      </c>
      <c r="C32" s="55">
        <v>148</v>
      </c>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row>
    <row r="33" spans="1:31" customFormat="1" ht="21" x14ac:dyDescent="0.2">
      <c r="A33" s="5" t="s">
        <v>42</v>
      </c>
      <c r="B33" s="6" t="s">
        <v>43</v>
      </c>
      <c r="C33" s="55"/>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row>
    <row r="34" spans="1:31" customFormat="1" x14ac:dyDescent="0.2">
      <c r="A34" s="5" t="s">
        <v>44</v>
      </c>
      <c r="B34" s="50" t="s">
        <v>14</v>
      </c>
      <c r="C34" s="55">
        <v>118</v>
      </c>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row>
    <row r="35" spans="1:31" customFormat="1" x14ac:dyDescent="0.2">
      <c r="A35" s="5" t="s">
        <v>45</v>
      </c>
      <c r="B35" s="50" t="s">
        <v>21</v>
      </c>
      <c r="C35" s="55">
        <v>148</v>
      </c>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row>
    <row r="36" spans="1:31" customFormat="1" ht="21" x14ac:dyDescent="0.2">
      <c r="A36" s="5" t="s">
        <v>46</v>
      </c>
      <c r="B36" s="6" t="s">
        <v>47</v>
      </c>
      <c r="C36" s="55"/>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row>
    <row r="37" spans="1:31" customFormat="1" x14ac:dyDescent="0.2">
      <c r="A37" s="5" t="s">
        <v>48</v>
      </c>
      <c r="B37" s="50" t="s">
        <v>14</v>
      </c>
      <c r="C37" s="55">
        <v>118</v>
      </c>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row>
    <row r="38" spans="1:31" customFormat="1" x14ac:dyDescent="0.2">
      <c r="A38" s="5" t="s">
        <v>49</v>
      </c>
      <c r="B38" s="50" t="s">
        <v>21</v>
      </c>
      <c r="C38" s="55">
        <v>148</v>
      </c>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row>
    <row r="39" spans="1:31" customFormat="1" ht="21" x14ac:dyDescent="0.2">
      <c r="A39" s="5" t="s">
        <v>50</v>
      </c>
      <c r="B39" s="6" t="s">
        <v>51</v>
      </c>
      <c r="C39" s="55"/>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row>
    <row r="40" spans="1:31" customFormat="1" x14ac:dyDescent="0.2">
      <c r="A40" s="5" t="s">
        <v>52</v>
      </c>
      <c r="B40" s="50" t="s">
        <v>14</v>
      </c>
      <c r="C40" s="55">
        <v>118</v>
      </c>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row>
    <row r="41" spans="1:31" customFormat="1" x14ac:dyDescent="0.2">
      <c r="A41" s="5" t="s">
        <v>53</v>
      </c>
      <c r="B41" s="50" t="s">
        <v>21</v>
      </c>
      <c r="C41" s="55">
        <v>148</v>
      </c>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row>
    <row r="42" spans="1:31" customFormat="1" ht="21" x14ac:dyDescent="0.2">
      <c r="A42" s="5" t="s">
        <v>54</v>
      </c>
      <c r="B42" s="6" t="s">
        <v>55</v>
      </c>
      <c r="C42" s="55"/>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row>
    <row r="43" spans="1:31" customFormat="1" x14ac:dyDescent="0.2">
      <c r="A43" s="5" t="s">
        <v>56</v>
      </c>
      <c r="B43" s="50" t="s">
        <v>14</v>
      </c>
      <c r="C43" s="55">
        <v>118</v>
      </c>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row>
    <row r="44" spans="1:31" customFormat="1" x14ac:dyDescent="0.2">
      <c r="A44" s="5" t="s">
        <v>57</v>
      </c>
      <c r="B44" s="50" t="s">
        <v>21</v>
      </c>
      <c r="C44" s="55">
        <v>148</v>
      </c>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row>
    <row r="45" spans="1:31" customFormat="1" ht="21" x14ac:dyDescent="0.2">
      <c r="A45" s="5" t="s">
        <v>58</v>
      </c>
      <c r="B45" s="6" t="s">
        <v>59</v>
      </c>
      <c r="C45" s="55"/>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row>
    <row r="46" spans="1:31" customFormat="1" x14ac:dyDescent="0.2">
      <c r="A46" s="5" t="s">
        <v>60</v>
      </c>
      <c r="B46" s="50" t="s">
        <v>14</v>
      </c>
      <c r="C46" s="55">
        <v>118</v>
      </c>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row>
    <row r="47" spans="1:31" customFormat="1" x14ac:dyDescent="0.2">
      <c r="A47" s="5" t="s">
        <v>61</v>
      </c>
      <c r="B47" s="50" t="s">
        <v>21</v>
      </c>
      <c r="C47" s="55">
        <v>148</v>
      </c>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row>
    <row r="48" spans="1:31" customFormat="1" ht="21" x14ac:dyDescent="0.2">
      <c r="A48" s="5" t="s">
        <v>62</v>
      </c>
      <c r="B48" s="6" t="s">
        <v>63</v>
      </c>
      <c r="C48" s="55"/>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row>
    <row r="49" spans="1:31" customFormat="1" x14ac:dyDescent="0.2">
      <c r="A49" s="5" t="s">
        <v>64</v>
      </c>
      <c r="B49" s="50" t="s">
        <v>14</v>
      </c>
      <c r="C49" s="55">
        <v>118</v>
      </c>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row>
    <row r="50" spans="1:31" customFormat="1" x14ac:dyDescent="0.2">
      <c r="A50" s="5" t="s">
        <v>65</v>
      </c>
      <c r="B50" s="50" t="s">
        <v>21</v>
      </c>
      <c r="C50" s="55">
        <v>148</v>
      </c>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row>
    <row r="51" spans="1:31" customFormat="1" ht="21" x14ac:dyDescent="0.2">
      <c r="A51" s="7" t="s">
        <v>66</v>
      </c>
      <c r="B51" s="6" t="s">
        <v>67</v>
      </c>
      <c r="C51" s="56"/>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row>
    <row r="52" spans="1:31" customFormat="1" x14ac:dyDescent="0.2">
      <c r="A52" s="7" t="s">
        <v>68</v>
      </c>
      <c r="B52" s="53" t="s">
        <v>14</v>
      </c>
      <c r="C52" s="56">
        <v>118</v>
      </c>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row>
    <row r="53" spans="1:31" customFormat="1" x14ac:dyDescent="0.2">
      <c r="A53" s="7" t="s">
        <v>69</v>
      </c>
      <c r="B53" s="53" t="s">
        <v>21</v>
      </c>
      <c r="C53" s="56">
        <v>148</v>
      </c>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row>
    <row r="54" spans="1:31" customFormat="1" ht="21" x14ac:dyDescent="0.2">
      <c r="A54" s="7" t="s">
        <v>70</v>
      </c>
      <c r="B54" s="6" t="s">
        <v>71</v>
      </c>
      <c r="C54" s="56"/>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row>
    <row r="55" spans="1:31" customFormat="1" x14ac:dyDescent="0.2">
      <c r="A55" s="7" t="s">
        <v>72</v>
      </c>
      <c r="B55" s="53" t="s">
        <v>14</v>
      </c>
      <c r="C55" s="56">
        <v>118</v>
      </c>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row>
    <row r="56" spans="1:31" customFormat="1" x14ac:dyDescent="0.2">
      <c r="A56" s="7" t="s">
        <v>73</v>
      </c>
      <c r="B56" s="53" t="s">
        <v>21</v>
      </c>
      <c r="C56" s="56">
        <v>148</v>
      </c>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row>
    <row r="57" spans="1:31" customFormat="1" ht="21" x14ac:dyDescent="0.2">
      <c r="A57" s="7" t="s">
        <v>74</v>
      </c>
      <c r="B57" s="50" t="s">
        <v>75</v>
      </c>
      <c r="C57" s="56"/>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row>
    <row r="58" spans="1:31" customFormat="1" x14ac:dyDescent="0.2">
      <c r="A58" s="7" t="s">
        <v>76</v>
      </c>
      <c r="B58" s="53" t="s">
        <v>14</v>
      </c>
      <c r="C58" s="55">
        <v>77</v>
      </c>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row>
    <row r="59" spans="1:31" customFormat="1" x14ac:dyDescent="0.2">
      <c r="A59" s="7" t="s">
        <v>77</v>
      </c>
      <c r="B59" s="53" t="s">
        <v>21</v>
      </c>
      <c r="C59" s="55">
        <v>96</v>
      </c>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row>
    <row r="60" spans="1:31" customFormat="1" ht="21" x14ac:dyDescent="0.2">
      <c r="A60" s="7" t="s">
        <v>78</v>
      </c>
      <c r="B60" s="6" t="s">
        <v>79</v>
      </c>
      <c r="C60" s="56"/>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row>
    <row r="61" spans="1:31" customFormat="1" x14ac:dyDescent="0.2">
      <c r="A61" s="7" t="s">
        <v>80</v>
      </c>
      <c r="B61" s="53" t="s">
        <v>14</v>
      </c>
      <c r="C61" s="55">
        <v>118</v>
      </c>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row>
    <row r="62" spans="1:31" customFormat="1" x14ac:dyDescent="0.2">
      <c r="A62" s="7" t="s">
        <v>81</v>
      </c>
      <c r="B62" s="53" t="s">
        <v>21</v>
      </c>
      <c r="C62" s="55">
        <v>148</v>
      </c>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row>
    <row r="63" spans="1:31" customFormat="1" ht="21" x14ac:dyDescent="0.2">
      <c r="A63" s="7" t="s">
        <v>82</v>
      </c>
      <c r="B63" s="6" t="s">
        <v>83</v>
      </c>
      <c r="C63" s="55"/>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row>
    <row r="64" spans="1:31" customFormat="1" x14ac:dyDescent="0.2">
      <c r="A64" s="7" t="s">
        <v>84</v>
      </c>
      <c r="B64" s="53" t="s">
        <v>14</v>
      </c>
      <c r="C64" s="55">
        <v>118</v>
      </c>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row>
    <row r="65" spans="1:31" customFormat="1" x14ac:dyDescent="0.2">
      <c r="A65" s="7" t="s">
        <v>85</v>
      </c>
      <c r="B65" s="53" t="s">
        <v>21</v>
      </c>
      <c r="C65" s="55">
        <v>148</v>
      </c>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row>
    <row r="66" spans="1:31" customFormat="1" ht="21" x14ac:dyDescent="0.2">
      <c r="A66" s="7" t="s">
        <v>86</v>
      </c>
      <c r="B66" s="50" t="s">
        <v>87</v>
      </c>
      <c r="C66" s="55"/>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row>
    <row r="67" spans="1:31" customFormat="1" x14ac:dyDescent="0.2">
      <c r="A67" s="7" t="s">
        <v>88</v>
      </c>
      <c r="B67" s="53" t="s">
        <v>14</v>
      </c>
      <c r="C67" s="55">
        <v>118</v>
      </c>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row>
    <row r="68" spans="1:31" customFormat="1" x14ac:dyDescent="0.2">
      <c r="A68" s="7" t="s">
        <v>89</v>
      </c>
      <c r="B68" s="53" t="s">
        <v>21</v>
      </c>
      <c r="C68" s="55">
        <v>148</v>
      </c>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row>
    <row r="69" spans="1:31" customFormat="1" ht="21" customHeight="1" x14ac:dyDescent="0.2">
      <c r="A69" s="7" t="s">
        <v>90</v>
      </c>
      <c r="B69" s="6" t="s">
        <v>91</v>
      </c>
      <c r="C69" s="55"/>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row>
    <row r="70" spans="1:31" customFormat="1" x14ac:dyDescent="0.2">
      <c r="A70" s="7" t="s">
        <v>92</v>
      </c>
      <c r="B70" s="53" t="s">
        <v>14</v>
      </c>
      <c r="C70" s="55">
        <v>118</v>
      </c>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row>
    <row r="71" spans="1:31" customFormat="1" x14ac:dyDescent="0.2">
      <c r="A71" s="7" t="s">
        <v>93</v>
      </c>
      <c r="B71" s="53" t="s">
        <v>21</v>
      </c>
      <c r="C71" s="55">
        <v>148</v>
      </c>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row>
    <row r="72" spans="1:31" customFormat="1" ht="31.5" x14ac:dyDescent="0.2">
      <c r="A72" s="7" t="s">
        <v>94</v>
      </c>
      <c r="B72" s="6" t="s">
        <v>95</v>
      </c>
      <c r="C72" s="55"/>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row>
    <row r="73" spans="1:31" customFormat="1" x14ac:dyDescent="0.2">
      <c r="A73" s="7" t="s">
        <v>96</v>
      </c>
      <c r="B73" s="53" t="s">
        <v>14</v>
      </c>
      <c r="C73" s="55">
        <v>118</v>
      </c>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row>
    <row r="74" spans="1:31" customFormat="1" x14ac:dyDescent="0.2">
      <c r="A74" s="7" t="s">
        <v>97</v>
      </c>
      <c r="B74" s="53" t="s">
        <v>21</v>
      </c>
      <c r="C74" s="55">
        <v>148</v>
      </c>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row>
    <row r="75" spans="1:31" customFormat="1" ht="31.5" customHeight="1" x14ac:dyDescent="0.2">
      <c r="A75" s="7" t="s">
        <v>98</v>
      </c>
      <c r="B75" s="6" t="s">
        <v>99</v>
      </c>
      <c r="C75" s="55"/>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row>
    <row r="76" spans="1:31" customFormat="1" x14ac:dyDescent="0.2">
      <c r="A76" s="7" t="s">
        <v>100</v>
      </c>
      <c r="B76" s="53" t="s">
        <v>14</v>
      </c>
      <c r="C76" s="55">
        <v>118</v>
      </c>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row>
    <row r="77" spans="1:31" customFormat="1" x14ac:dyDescent="0.2">
      <c r="A77" s="7" t="s">
        <v>101</v>
      </c>
      <c r="B77" s="53" t="s">
        <v>21</v>
      </c>
      <c r="C77" s="55">
        <v>148</v>
      </c>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row>
    <row r="78" spans="1:31" customFormat="1" ht="31.5" x14ac:dyDescent="0.2">
      <c r="A78" s="7" t="s">
        <v>102</v>
      </c>
      <c r="B78" s="6" t="s">
        <v>103</v>
      </c>
      <c r="C78" s="55"/>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row>
    <row r="79" spans="1:31" customFormat="1" x14ac:dyDescent="0.2">
      <c r="A79" s="7" t="s">
        <v>104</v>
      </c>
      <c r="B79" s="53" t="s">
        <v>14</v>
      </c>
      <c r="C79" s="55">
        <v>118</v>
      </c>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row>
    <row r="80" spans="1:31" customFormat="1" x14ac:dyDescent="0.2">
      <c r="A80" s="7" t="s">
        <v>105</v>
      </c>
      <c r="B80" s="53" t="s">
        <v>21</v>
      </c>
      <c r="C80" s="55">
        <v>148</v>
      </c>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row>
    <row r="81" spans="1:31" customFormat="1" ht="31.5" x14ac:dyDescent="0.2">
      <c r="A81" s="7" t="s">
        <v>106</v>
      </c>
      <c r="B81" s="6" t="s">
        <v>107</v>
      </c>
      <c r="C81" s="55"/>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row>
    <row r="82" spans="1:31" customFormat="1" x14ac:dyDescent="0.2">
      <c r="A82" s="7" t="s">
        <v>108</v>
      </c>
      <c r="B82" s="53" t="s">
        <v>14</v>
      </c>
      <c r="C82" s="55">
        <v>118</v>
      </c>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row>
    <row r="83" spans="1:31" customFormat="1" x14ac:dyDescent="0.2">
      <c r="A83" s="7" t="s">
        <v>109</v>
      </c>
      <c r="B83" s="53" t="s">
        <v>21</v>
      </c>
      <c r="C83" s="55">
        <v>148</v>
      </c>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row>
    <row r="84" spans="1:31" customFormat="1" ht="21" x14ac:dyDescent="0.2">
      <c r="A84" s="7" t="s">
        <v>110</v>
      </c>
      <c r="B84" s="6" t="s">
        <v>111</v>
      </c>
      <c r="C84" s="55"/>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row>
    <row r="85" spans="1:31" customFormat="1" x14ac:dyDescent="0.2">
      <c r="A85" s="7" t="s">
        <v>112</v>
      </c>
      <c r="B85" s="53" t="s">
        <v>14</v>
      </c>
      <c r="C85" s="55">
        <v>118</v>
      </c>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row>
    <row r="86" spans="1:31" customFormat="1" x14ac:dyDescent="0.2">
      <c r="A86" s="7" t="s">
        <v>113</v>
      </c>
      <c r="B86" s="53" t="s">
        <v>21</v>
      </c>
      <c r="C86" s="55">
        <v>148</v>
      </c>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row>
    <row r="87" spans="1:31" customFormat="1" ht="21" x14ac:dyDescent="0.2">
      <c r="A87" s="7" t="s">
        <v>114</v>
      </c>
      <c r="B87" s="6" t="s">
        <v>115</v>
      </c>
      <c r="C87" s="55"/>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row>
    <row r="88" spans="1:31" customFormat="1" x14ac:dyDescent="0.2">
      <c r="A88" s="7" t="s">
        <v>116</v>
      </c>
      <c r="B88" s="53" t="s">
        <v>14</v>
      </c>
      <c r="C88" s="55">
        <v>118</v>
      </c>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row>
    <row r="89" spans="1:31" customFormat="1" x14ac:dyDescent="0.2">
      <c r="A89" s="7" t="s">
        <v>117</v>
      </c>
      <c r="B89" s="53" t="s">
        <v>21</v>
      </c>
      <c r="C89" s="55">
        <v>148</v>
      </c>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row>
    <row r="90" spans="1:31" customFormat="1" ht="31.5" x14ac:dyDescent="0.2">
      <c r="A90" s="7" t="s">
        <v>118</v>
      </c>
      <c r="B90" s="53" t="s">
        <v>119</v>
      </c>
      <c r="C90" s="55"/>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row>
    <row r="91" spans="1:31" customFormat="1" x14ac:dyDescent="0.2">
      <c r="A91" s="7" t="s">
        <v>120</v>
      </c>
      <c r="B91" s="53" t="s">
        <v>14</v>
      </c>
      <c r="C91" s="55">
        <v>118</v>
      </c>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row>
    <row r="92" spans="1:31" customFormat="1" x14ac:dyDescent="0.2">
      <c r="A92" s="7" t="s">
        <v>121</v>
      </c>
      <c r="B92" s="53" t="s">
        <v>21</v>
      </c>
      <c r="C92" s="55">
        <v>148</v>
      </c>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row>
    <row r="93" spans="1:31" customFormat="1" ht="21" x14ac:dyDescent="0.2">
      <c r="A93" s="7" t="s">
        <v>122</v>
      </c>
      <c r="B93" s="53" t="s">
        <v>123</v>
      </c>
      <c r="C93" s="55"/>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row>
    <row r="94" spans="1:31" customFormat="1" x14ac:dyDescent="0.2">
      <c r="A94" s="7" t="s">
        <v>124</v>
      </c>
      <c r="B94" s="53" t="s">
        <v>14</v>
      </c>
      <c r="C94" s="55">
        <v>118</v>
      </c>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row>
    <row r="95" spans="1:31" customFormat="1" x14ac:dyDescent="0.2">
      <c r="A95" s="7" t="s">
        <v>125</v>
      </c>
      <c r="B95" s="53" t="s">
        <v>21</v>
      </c>
      <c r="C95" s="55">
        <v>148</v>
      </c>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row>
    <row r="96" spans="1:31" customFormat="1" ht="21" x14ac:dyDescent="0.2">
      <c r="A96" s="7" t="s">
        <v>126</v>
      </c>
      <c r="B96" s="53" t="s">
        <v>127</v>
      </c>
      <c r="C96" s="55"/>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row>
    <row r="97" spans="1:31" customFormat="1" x14ac:dyDescent="0.2">
      <c r="A97" s="7" t="s">
        <v>128</v>
      </c>
      <c r="B97" s="53" t="s">
        <v>14</v>
      </c>
      <c r="C97" s="55">
        <v>118</v>
      </c>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row>
    <row r="98" spans="1:31" customFormat="1" x14ac:dyDescent="0.2">
      <c r="A98" s="7" t="s">
        <v>129</v>
      </c>
      <c r="B98" s="53" t="s">
        <v>21</v>
      </c>
      <c r="C98" s="55">
        <v>148</v>
      </c>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row>
    <row r="99" spans="1:31" customFormat="1" ht="21" x14ac:dyDescent="0.2">
      <c r="A99" s="7" t="s">
        <v>130</v>
      </c>
      <c r="B99" s="53" t="s">
        <v>131</v>
      </c>
      <c r="C99" s="55"/>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row>
    <row r="100" spans="1:31" customFormat="1" x14ac:dyDescent="0.2">
      <c r="A100" s="7" t="s">
        <v>132</v>
      </c>
      <c r="B100" s="53" t="s">
        <v>14</v>
      </c>
      <c r="C100" s="55">
        <v>118</v>
      </c>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row>
    <row r="101" spans="1:31" customFormat="1" x14ac:dyDescent="0.2">
      <c r="A101" s="7" t="s">
        <v>133</v>
      </c>
      <c r="B101" s="53" t="s">
        <v>21</v>
      </c>
      <c r="C101" s="55">
        <v>148</v>
      </c>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row>
    <row r="102" spans="1:31" customFormat="1" ht="31.5" x14ac:dyDescent="0.2">
      <c r="A102" s="7" t="s">
        <v>134</v>
      </c>
      <c r="B102" s="53" t="s">
        <v>135</v>
      </c>
      <c r="C102" s="55"/>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row>
    <row r="103" spans="1:31" customFormat="1" x14ac:dyDescent="0.2">
      <c r="A103" s="7" t="s">
        <v>136</v>
      </c>
      <c r="B103" s="53" t="s">
        <v>14</v>
      </c>
      <c r="C103" s="55">
        <v>118</v>
      </c>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row>
    <row r="104" spans="1:31" customFormat="1" x14ac:dyDescent="0.2">
      <c r="A104" s="7" t="s">
        <v>137</v>
      </c>
      <c r="B104" s="53" t="s">
        <v>21</v>
      </c>
      <c r="C104" s="55">
        <v>148</v>
      </c>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row>
    <row r="105" spans="1:31" customFormat="1" ht="31.5" x14ac:dyDescent="0.2">
      <c r="A105" s="7" t="s">
        <v>138</v>
      </c>
      <c r="B105" s="53" t="s">
        <v>139</v>
      </c>
      <c r="C105" s="55"/>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row>
    <row r="106" spans="1:31" customFormat="1" x14ac:dyDescent="0.2">
      <c r="A106" s="7" t="s">
        <v>140</v>
      </c>
      <c r="B106" s="53" t="s">
        <v>14</v>
      </c>
      <c r="C106" s="55">
        <v>118</v>
      </c>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row>
    <row r="107" spans="1:31" customFormat="1" x14ac:dyDescent="0.2">
      <c r="A107" s="7" t="s">
        <v>141</v>
      </c>
      <c r="B107" s="53" t="s">
        <v>21</v>
      </c>
      <c r="C107" s="55">
        <v>148</v>
      </c>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row>
    <row r="108" spans="1:31" customFormat="1" ht="21" x14ac:dyDescent="0.2">
      <c r="A108" s="7" t="s">
        <v>142</v>
      </c>
      <c r="B108" s="53" t="s">
        <v>143</v>
      </c>
      <c r="C108" s="55"/>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row>
    <row r="109" spans="1:31" customFormat="1" x14ac:dyDescent="0.2">
      <c r="A109" s="7" t="s">
        <v>144</v>
      </c>
      <c r="B109" s="53" t="s">
        <v>14</v>
      </c>
      <c r="C109" s="55">
        <v>118</v>
      </c>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row>
    <row r="110" spans="1:31" customFormat="1" x14ac:dyDescent="0.2">
      <c r="A110" s="7" t="s">
        <v>145</v>
      </c>
      <c r="B110" s="53" t="s">
        <v>21</v>
      </c>
      <c r="C110" s="55">
        <v>148</v>
      </c>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row>
    <row r="111" spans="1:31" customFormat="1" ht="31.5" customHeight="1" x14ac:dyDescent="0.2">
      <c r="A111" s="7" t="s">
        <v>146</v>
      </c>
      <c r="B111" s="53" t="s">
        <v>147</v>
      </c>
      <c r="C111" s="55"/>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row>
    <row r="112" spans="1:31" customFormat="1" x14ac:dyDescent="0.2">
      <c r="A112" s="7" t="s">
        <v>148</v>
      </c>
      <c r="B112" s="53" t="s">
        <v>14</v>
      </c>
      <c r="C112" s="55">
        <v>118</v>
      </c>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row>
    <row r="113" spans="1:31" customFormat="1" x14ac:dyDescent="0.2">
      <c r="A113" s="7" t="s">
        <v>149</v>
      </c>
      <c r="B113" s="53" t="s">
        <v>21</v>
      </c>
      <c r="C113" s="55">
        <v>148</v>
      </c>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row>
    <row r="114" spans="1:31" customFormat="1" x14ac:dyDescent="0.2">
      <c r="A114" s="7" t="s">
        <v>150</v>
      </c>
      <c r="B114" s="53" t="s">
        <v>151</v>
      </c>
      <c r="C114" s="55"/>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row>
    <row r="115" spans="1:31" customFormat="1" x14ac:dyDescent="0.2">
      <c r="A115" s="7" t="s">
        <v>152</v>
      </c>
      <c r="B115" s="53" t="s">
        <v>14</v>
      </c>
      <c r="C115" s="55">
        <v>118</v>
      </c>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row>
    <row r="116" spans="1:31" customFormat="1" x14ac:dyDescent="0.2">
      <c r="A116" s="7" t="s">
        <v>153</v>
      </c>
      <c r="B116" s="53" t="s">
        <v>21</v>
      </c>
      <c r="C116" s="55">
        <v>148</v>
      </c>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row>
    <row r="117" spans="1:31" customFormat="1" ht="31.5" x14ac:dyDescent="0.2">
      <c r="A117" s="7" t="s">
        <v>154</v>
      </c>
      <c r="B117" s="53" t="s">
        <v>155</v>
      </c>
      <c r="C117" s="55"/>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row>
    <row r="118" spans="1:31" customFormat="1" x14ac:dyDescent="0.2">
      <c r="A118" s="7" t="s">
        <v>156</v>
      </c>
      <c r="B118" s="53" t="s">
        <v>14</v>
      </c>
      <c r="C118" s="55">
        <v>118</v>
      </c>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row>
    <row r="119" spans="1:31" customFormat="1" x14ac:dyDescent="0.2">
      <c r="A119" s="7" t="s">
        <v>157</v>
      </c>
      <c r="B119" s="53" t="s">
        <v>21</v>
      </c>
      <c r="C119" s="55">
        <v>148</v>
      </c>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row>
    <row r="120" spans="1:31" customFormat="1" ht="31.5" x14ac:dyDescent="0.2">
      <c r="A120" s="7" t="s">
        <v>158</v>
      </c>
      <c r="B120" s="53" t="s">
        <v>159</v>
      </c>
      <c r="C120" s="55"/>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row>
    <row r="121" spans="1:31" customFormat="1" x14ac:dyDescent="0.2">
      <c r="A121" s="7" t="s">
        <v>160</v>
      </c>
      <c r="B121" s="53" t="s">
        <v>14</v>
      </c>
      <c r="C121" s="55">
        <v>118</v>
      </c>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row>
    <row r="122" spans="1:31" customFormat="1" x14ac:dyDescent="0.2">
      <c r="A122" s="7" t="s">
        <v>161</v>
      </c>
      <c r="B122" s="53" t="s">
        <v>21</v>
      </c>
      <c r="C122" s="55">
        <v>148</v>
      </c>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row>
    <row r="123" spans="1:31" customFormat="1" ht="42" x14ac:dyDescent="0.2">
      <c r="A123" s="7" t="s">
        <v>162</v>
      </c>
      <c r="B123" s="53" t="s">
        <v>163</v>
      </c>
      <c r="C123" s="55"/>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row>
    <row r="124" spans="1:31" customFormat="1" x14ac:dyDescent="0.2">
      <c r="A124" s="7" t="s">
        <v>164</v>
      </c>
      <c r="B124" s="53" t="s">
        <v>14</v>
      </c>
      <c r="C124" s="55">
        <v>118</v>
      </c>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row>
    <row r="125" spans="1:31" customFormat="1" x14ac:dyDescent="0.2">
      <c r="A125" s="7" t="s">
        <v>165</v>
      </c>
      <c r="B125" s="53" t="s">
        <v>21</v>
      </c>
      <c r="C125" s="55">
        <v>148</v>
      </c>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row>
    <row r="126" spans="1:31" customFormat="1" x14ac:dyDescent="0.2">
      <c r="A126" s="8" t="s">
        <v>166</v>
      </c>
      <c r="B126" s="53" t="s">
        <v>167</v>
      </c>
      <c r="C126" s="56"/>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row>
    <row r="127" spans="1:31" customFormat="1" x14ac:dyDescent="0.2">
      <c r="A127" s="8" t="s">
        <v>168</v>
      </c>
      <c r="B127" s="53" t="s">
        <v>14</v>
      </c>
      <c r="C127" s="56">
        <v>118</v>
      </c>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row>
    <row r="128" spans="1:31" customFormat="1" x14ac:dyDescent="0.2">
      <c r="A128" s="8" t="s">
        <v>169</v>
      </c>
      <c r="B128" s="53" t="s">
        <v>16</v>
      </c>
      <c r="C128" s="56">
        <v>148</v>
      </c>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row>
    <row r="129" spans="1:31" customFormat="1" x14ac:dyDescent="0.2">
      <c r="A129" s="8"/>
      <c r="B129" s="53"/>
      <c r="C129" s="56"/>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row>
    <row r="130" spans="1:31" customFormat="1" x14ac:dyDescent="0.2">
      <c r="A130" s="4" t="s">
        <v>170</v>
      </c>
      <c r="B130" s="52" t="s">
        <v>171</v>
      </c>
      <c r="C130" s="57"/>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row>
    <row r="131" spans="1:31" customFormat="1" x14ac:dyDescent="0.2">
      <c r="A131" s="8" t="s">
        <v>172</v>
      </c>
      <c r="B131" s="53" t="s">
        <v>167</v>
      </c>
      <c r="C131" s="56">
        <v>86</v>
      </c>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row>
    <row r="132" spans="1:31" customFormat="1" x14ac:dyDescent="0.2">
      <c r="A132" s="2"/>
      <c r="B132" s="50"/>
      <c r="C132" s="55"/>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row>
    <row r="133" spans="1:31" customFormat="1" x14ac:dyDescent="0.2">
      <c r="A133" s="4" t="s">
        <v>173</v>
      </c>
      <c r="B133" s="52" t="s">
        <v>174</v>
      </c>
      <c r="C133" s="57"/>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row>
    <row r="134" spans="1:31" customFormat="1" x14ac:dyDescent="0.2">
      <c r="A134" s="8" t="s">
        <v>175</v>
      </c>
      <c r="B134" s="53" t="s">
        <v>167</v>
      </c>
      <c r="C134" s="56">
        <v>38</v>
      </c>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row>
    <row r="135" spans="1:31" customFormat="1" x14ac:dyDescent="0.2">
      <c r="A135" s="2"/>
      <c r="B135" s="50"/>
      <c r="C135" s="3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row>
    <row r="136" spans="1:31" customFormat="1" x14ac:dyDescent="0.2">
      <c r="A136" s="4" t="s">
        <v>176</v>
      </c>
      <c r="B136" s="52" t="s">
        <v>177</v>
      </c>
      <c r="C136" s="57"/>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row>
    <row r="137" spans="1:31" customFormat="1" ht="21" x14ac:dyDescent="0.2">
      <c r="A137" s="2" t="s">
        <v>178</v>
      </c>
      <c r="B137" s="54" t="s">
        <v>75</v>
      </c>
      <c r="C137" s="55">
        <v>22</v>
      </c>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row>
    <row r="138" spans="1:31" customFormat="1" ht="42" x14ac:dyDescent="0.2">
      <c r="A138" s="2" t="s">
        <v>179</v>
      </c>
      <c r="B138" s="50" t="s">
        <v>180</v>
      </c>
      <c r="C138" s="55">
        <v>8</v>
      </c>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row>
    <row r="139" spans="1:31" customFormat="1" ht="52.5" x14ac:dyDescent="0.2">
      <c r="A139" s="2" t="s">
        <v>179</v>
      </c>
      <c r="B139" s="50" t="s">
        <v>181</v>
      </c>
      <c r="C139" s="55">
        <v>13</v>
      </c>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row>
    <row r="140" spans="1:31" customFormat="1" ht="21" x14ac:dyDescent="0.2">
      <c r="A140" s="5" t="s">
        <v>182</v>
      </c>
      <c r="B140" s="50" t="s">
        <v>75</v>
      </c>
      <c r="C140" s="55">
        <v>22</v>
      </c>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row>
    <row r="141" spans="1:31" customFormat="1" ht="21" x14ac:dyDescent="0.2">
      <c r="A141" s="7" t="s">
        <v>183</v>
      </c>
      <c r="B141" s="53" t="s">
        <v>75</v>
      </c>
      <c r="C141" s="56">
        <v>22</v>
      </c>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row>
    <row r="142" spans="1:31" customFormat="1" ht="21" x14ac:dyDescent="0.2">
      <c r="A142" s="7" t="s">
        <v>184</v>
      </c>
      <c r="B142" s="53" t="s">
        <v>185</v>
      </c>
      <c r="C142" s="55"/>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row>
    <row r="143" spans="1:31" customFormat="1" ht="31.5" x14ac:dyDescent="0.2">
      <c r="A143" s="5" t="s">
        <v>186</v>
      </c>
      <c r="B143" s="50" t="s">
        <v>187</v>
      </c>
      <c r="C143" s="55">
        <v>7</v>
      </c>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row>
    <row r="144" spans="1:31" customFormat="1" ht="31.5" x14ac:dyDescent="0.2">
      <c r="A144" s="5" t="s">
        <v>188</v>
      </c>
      <c r="B144" s="50" t="s">
        <v>189</v>
      </c>
      <c r="C144" s="55">
        <v>7</v>
      </c>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row>
    <row r="145" spans="1:31" customFormat="1" ht="31.5" x14ac:dyDescent="0.2">
      <c r="A145" s="5" t="s">
        <v>190</v>
      </c>
      <c r="B145" s="50" t="s">
        <v>189</v>
      </c>
      <c r="C145" s="55">
        <v>7</v>
      </c>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row>
    <row r="146" spans="1:31" customFormat="1" ht="21" x14ac:dyDescent="0.2">
      <c r="A146" s="5" t="s">
        <v>191</v>
      </c>
      <c r="B146" s="50" t="s">
        <v>192</v>
      </c>
      <c r="C146" s="55">
        <v>7</v>
      </c>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row>
    <row r="147" spans="1:31" customFormat="1" ht="31.5" x14ac:dyDescent="0.2">
      <c r="A147" s="5" t="s">
        <v>193</v>
      </c>
      <c r="B147" s="50" t="s">
        <v>194</v>
      </c>
      <c r="C147" s="55">
        <v>7</v>
      </c>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row>
    <row r="148" spans="1:31" customFormat="1" ht="31.5" x14ac:dyDescent="0.2">
      <c r="A148" s="7" t="s">
        <v>195</v>
      </c>
      <c r="B148" s="53" t="s">
        <v>196</v>
      </c>
      <c r="C148" s="56">
        <v>7</v>
      </c>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row>
    <row r="149" spans="1:31" customFormat="1" ht="21" x14ac:dyDescent="0.2">
      <c r="A149" s="7" t="s">
        <v>197</v>
      </c>
      <c r="B149" s="50" t="s">
        <v>198</v>
      </c>
      <c r="C149" s="55">
        <v>13</v>
      </c>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row>
    <row r="150" spans="1:31" customFormat="1" ht="21" x14ac:dyDescent="0.2">
      <c r="A150" s="5" t="s">
        <v>199</v>
      </c>
      <c r="B150" s="50" t="s">
        <v>200</v>
      </c>
      <c r="C150" s="55">
        <v>33</v>
      </c>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row>
    <row r="151" spans="1:31" customFormat="1" ht="21" x14ac:dyDescent="0.2">
      <c r="A151" s="5" t="s">
        <v>201</v>
      </c>
      <c r="B151" s="50" t="s">
        <v>202</v>
      </c>
      <c r="C151" s="55">
        <v>33</v>
      </c>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row>
    <row r="152" spans="1:31" customFormat="1" x14ac:dyDescent="0.2">
      <c r="A152" s="7" t="s">
        <v>203</v>
      </c>
      <c r="B152" s="53" t="s">
        <v>167</v>
      </c>
      <c r="C152" s="56">
        <v>33</v>
      </c>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row>
    <row r="153" spans="1:31" customFormat="1" x14ac:dyDescent="0.2">
      <c r="A153" s="2"/>
      <c r="B153" s="50"/>
      <c r="C153" s="3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row>
    <row r="154" spans="1:31" customFormat="1" x14ac:dyDescent="0.2">
      <c r="A154" s="4" t="s">
        <v>204</v>
      </c>
      <c r="B154" s="52" t="s">
        <v>205</v>
      </c>
      <c r="C154" s="57"/>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row>
    <row r="155" spans="1:31" customFormat="1" x14ac:dyDescent="0.2">
      <c r="A155" s="2"/>
      <c r="B155" s="50"/>
      <c r="C155" s="55"/>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row>
    <row r="156" spans="1:31" customFormat="1" ht="21" x14ac:dyDescent="0.2">
      <c r="A156" s="4" t="s">
        <v>206</v>
      </c>
      <c r="B156" s="52" t="s">
        <v>207</v>
      </c>
      <c r="C156" s="57"/>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row>
    <row r="157" spans="1:31" customFormat="1" x14ac:dyDescent="0.2">
      <c r="A157" s="8" t="s">
        <v>208</v>
      </c>
      <c r="B157" s="53" t="s">
        <v>167</v>
      </c>
      <c r="C157" s="56">
        <v>170</v>
      </c>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row>
    <row r="158" spans="1:31" customFormat="1" x14ac:dyDescent="0.2">
      <c r="A158" s="2"/>
      <c r="B158" s="50"/>
      <c r="C158" s="55"/>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row>
    <row r="159" spans="1:31" customFormat="1" x14ac:dyDescent="0.2">
      <c r="A159" s="4" t="s">
        <v>209</v>
      </c>
      <c r="B159" s="52" t="s">
        <v>210</v>
      </c>
      <c r="C159" s="57"/>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row>
    <row r="160" spans="1:31" customFormat="1" x14ac:dyDescent="0.2">
      <c r="A160" s="8" t="s">
        <v>211</v>
      </c>
      <c r="B160" s="53" t="s">
        <v>167</v>
      </c>
      <c r="C160" s="56">
        <v>170</v>
      </c>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row>
    <row r="161" spans="1:31" customFormat="1" x14ac:dyDescent="0.2">
      <c r="A161" s="2"/>
      <c r="B161" s="50"/>
      <c r="C161" s="3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row>
    <row r="162" spans="1:31" customFormat="1" x14ac:dyDescent="0.2">
      <c r="A162" s="3" t="s">
        <v>212</v>
      </c>
      <c r="B162" s="51" t="s">
        <v>213</v>
      </c>
      <c r="C162" s="17"/>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row>
    <row r="163" spans="1:31" customFormat="1" x14ac:dyDescent="0.2">
      <c r="A163" s="4" t="s">
        <v>214</v>
      </c>
      <c r="B163" s="52" t="s">
        <v>215</v>
      </c>
      <c r="C163" s="57"/>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row>
    <row r="164" spans="1:31" customFormat="1" ht="31.5" x14ac:dyDescent="0.2">
      <c r="A164" s="8" t="s">
        <v>216</v>
      </c>
      <c r="B164" s="53" t="s">
        <v>167</v>
      </c>
      <c r="C164" s="55" t="s">
        <v>217</v>
      </c>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row>
    <row r="165" spans="1:31" customFormat="1" x14ac:dyDescent="0.2">
      <c r="A165" s="2"/>
      <c r="B165" s="50"/>
      <c r="C165" s="3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row>
    <row r="166" spans="1:31" customFormat="1" x14ac:dyDescent="0.2">
      <c r="A166" s="3" t="s">
        <v>218</v>
      </c>
      <c r="B166" s="51" t="s">
        <v>219</v>
      </c>
      <c r="C166" s="17"/>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row>
    <row r="167" spans="1:31" customFormat="1" x14ac:dyDescent="0.2">
      <c r="A167" s="4" t="s">
        <v>220</v>
      </c>
      <c r="B167" s="52" t="s">
        <v>221</v>
      </c>
      <c r="C167" s="57"/>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row>
    <row r="168" spans="1:31" customFormat="1" x14ac:dyDescent="0.2">
      <c r="A168" s="8" t="s">
        <v>222</v>
      </c>
      <c r="B168" s="50" t="s">
        <v>223</v>
      </c>
      <c r="C168" s="55"/>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row>
    <row r="169" spans="1:31" customFormat="1" ht="31.5" x14ac:dyDescent="0.2">
      <c r="A169" s="8" t="s">
        <v>224</v>
      </c>
      <c r="B169" s="50" t="s">
        <v>225</v>
      </c>
      <c r="C169" s="55">
        <v>5</v>
      </c>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row>
    <row r="170" spans="1:31" customFormat="1" ht="42" x14ac:dyDescent="0.2">
      <c r="A170" s="8" t="s">
        <v>224</v>
      </c>
      <c r="B170" s="50" t="s">
        <v>226</v>
      </c>
      <c r="C170" s="55">
        <v>8</v>
      </c>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row>
    <row r="171" spans="1:31" customFormat="1" x14ac:dyDescent="0.2">
      <c r="A171" s="8" t="s">
        <v>227</v>
      </c>
      <c r="B171" s="50" t="s">
        <v>228</v>
      </c>
      <c r="C171" s="55">
        <v>13</v>
      </c>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row>
    <row r="172" spans="1:31" customFormat="1" x14ac:dyDescent="0.2">
      <c r="A172" s="8" t="s">
        <v>229</v>
      </c>
      <c r="B172" s="50" t="s">
        <v>228</v>
      </c>
      <c r="C172" s="55">
        <v>13</v>
      </c>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row>
    <row r="173" spans="1:31" customFormat="1" x14ac:dyDescent="0.2">
      <c r="A173" s="8" t="s">
        <v>230</v>
      </c>
      <c r="B173" s="50" t="s">
        <v>231</v>
      </c>
      <c r="C173" s="55"/>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row>
    <row r="174" spans="1:31" customFormat="1" ht="21" x14ac:dyDescent="0.2">
      <c r="A174" s="8" t="s">
        <v>232</v>
      </c>
      <c r="B174" s="50" t="s">
        <v>233</v>
      </c>
      <c r="C174" s="55">
        <v>5</v>
      </c>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row>
    <row r="175" spans="1:31" customFormat="1" ht="21" x14ac:dyDescent="0.2">
      <c r="A175" s="8" t="s">
        <v>234</v>
      </c>
      <c r="B175" s="50" t="s">
        <v>235</v>
      </c>
      <c r="C175" s="55">
        <v>5</v>
      </c>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row>
    <row r="176" spans="1:31" customFormat="1" ht="21" x14ac:dyDescent="0.2">
      <c r="A176" s="8" t="s">
        <v>236</v>
      </c>
      <c r="B176" s="50" t="s">
        <v>235</v>
      </c>
      <c r="C176" s="55">
        <v>5</v>
      </c>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row>
    <row r="177" spans="1:31" customFormat="1" ht="21" x14ac:dyDescent="0.2">
      <c r="A177" s="8" t="s">
        <v>237</v>
      </c>
      <c r="B177" s="50" t="s">
        <v>238</v>
      </c>
      <c r="C177" s="55">
        <v>5</v>
      </c>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row>
    <row r="178" spans="1:31" customFormat="1" ht="21" x14ac:dyDescent="0.2">
      <c r="A178" s="8" t="s">
        <v>239</v>
      </c>
      <c r="B178" s="50" t="s">
        <v>240</v>
      </c>
      <c r="C178" s="55">
        <v>5</v>
      </c>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row>
    <row r="179" spans="1:31" customFormat="1" ht="21" x14ac:dyDescent="0.2">
      <c r="A179" s="8" t="s">
        <v>241</v>
      </c>
      <c r="B179" s="50" t="s">
        <v>242</v>
      </c>
      <c r="C179" s="55">
        <v>5</v>
      </c>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row>
    <row r="180" spans="1:31" customFormat="1" x14ac:dyDescent="0.2">
      <c r="A180" s="8" t="s">
        <v>243</v>
      </c>
      <c r="B180" s="50" t="s">
        <v>244</v>
      </c>
      <c r="C180" s="55">
        <v>8</v>
      </c>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row>
    <row r="181" spans="1:31" customFormat="1" x14ac:dyDescent="0.2">
      <c r="A181" s="8" t="s">
        <v>245</v>
      </c>
      <c r="B181" s="50" t="s">
        <v>228</v>
      </c>
      <c r="C181" s="55">
        <v>13</v>
      </c>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row>
    <row r="182" spans="1:31" customFormat="1" x14ac:dyDescent="0.2">
      <c r="A182" s="8" t="s">
        <v>246</v>
      </c>
      <c r="B182" s="53" t="s">
        <v>167</v>
      </c>
      <c r="C182" s="55">
        <v>19</v>
      </c>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row>
    <row r="183" spans="1:31" customFormat="1" x14ac:dyDescent="0.2">
      <c r="A183" s="2"/>
      <c r="B183" s="50"/>
      <c r="C183" s="55"/>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row>
    <row r="184" spans="1:31" customFormat="1" x14ac:dyDescent="0.2">
      <c r="A184" s="4" t="s">
        <v>247</v>
      </c>
      <c r="B184" s="52" t="s">
        <v>248</v>
      </c>
      <c r="C184" s="57"/>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row>
    <row r="185" spans="1:31" customFormat="1" x14ac:dyDescent="0.2">
      <c r="A185" s="8" t="s">
        <v>249</v>
      </c>
      <c r="B185" s="50" t="s">
        <v>223</v>
      </c>
      <c r="C185" s="55"/>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row>
    <row r="186" spans="1:31" customFormat="1" ht="31.5" x14ac:dyDescent="0.2">
      <c r="A186" s="8" t="s">
        <v>250</v>
      </c>
      <c r="B186" s="50" t="s">
        <v>225</v>
      </c>
      <c r="C186" s="55">
        <v>3</v>
      </c>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row>
    <row r="187" spans="1:31" customFormat="1" ht="42" x14ac:dyDescent="0.2">
      <c r="A187" s="8" t="s">
        <v>250</v>
      </c>
      <c r="B187" s="50" t="s">
        <v>226</v>
      </c>
      <c r="C187" s="55">
        <v>4</v>
      </c>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row>
    <row r="188" spans="1:31" customFormat="1" x14ac:dyDescent="0.2">
      <c r="A188" s="8" t="s">
        <v>251</v>
      </c>
      <c r="B188" s="50" t="s">
        <v>228</v>
      </c>
      <c r="C188" s="55">
        <v>7</v>
      </c>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row>
    <row r="189" spans="1:31" customFormat="1" x14ac:dyDescent="0.2">
      <c r="A189" s="8" t="s">
        <v>252</v>
      </c>
      <c r="B189" s="50" t="s">
        <v>228</v>
      </c>
      <c r="C189" s="55">
        <v>7</v>
      </c>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row>
    <row r="190" spans="1:31" customFormat="1" x14ac:dyDescent="0.2">
      <c r="A190" s="8" t="s">
        <v>253</v>
      </c>
      <c r="B190" s="50" t="s">
        <v>254</v>
      </c>
      <c r="C190" s="55"/>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row>
    <row r="191" spans="1:31" customFormat="1" ht="21" x14ac:dyDescent="0.2">
      <c r="A191" s="8" t="s">
        <v>255</v>
      </c>
      <c r="B191" s="50" t="s">
        <v>256</v>
      </c>
      <c r="C191" s="55">
        <v>2</v>
      </c>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row>
    <row r="192" spans="1:31" customFormat="1" ht="21" x14ac:dyDescent="0.2">
      <c r="A192" s="8" t="s">
        <v>257</v>
      </c>
      <c r="B192" s="50" t="s">
        <v>235</v>
      </c>
      <c r="C192" s="55">
        <v>2</v>
      </c>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row>
    <row r="193" spans="1:31" customFormat="1" ht="21" x14ac:dyDescent="0.2">
      <c r="A193" s="8" t="s">
        <v>258</v>
      </c>
      <c r="B193" s="50" t="s">
        <v>235</v>
      </c>
      <c r="C193" s="55">
        <v>2</v>
      </c>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row>
    <row r="194" spans="1:31" customFormat="1" ht="21" x14ac:dyDescent="0.2">
      <c r="A194" s="8" t="s">
        <v>259</v>
      </c>
      <c r="B194" s="50" t="s">
        <v>238</v>
      </c>
      <c r="C194" s="55">
        <v>2</v>
      </c>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row>
    <row r="195" spans="1:31" customFormat="1" ht="21" x14ac:dyDescent="0.2">
      <c r="A195" s="8" t="s">
        <v>260</v>
      </c>
      <c r="B195" s="50" t="s">
        <v>261</v>
      </c>
      <c r="C195" s="55">
        <v>2</v>
      </c>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row>
    <row r="196" spans="1:31" customFormat="1" ht="21" x14ac:dyDescent="0.2">
      <c r="A196" s="8" t="s">
        <v>262</v>
      </c>
      <c r="B196" s="50" t="s">
        <v>242</v>
      </c>
      <c r="C196" s="55">
        <v>2</v>
      </c>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row>
    <row r="197" spans="1:31" customFormat="1" x14ac:dyDescent="0.2">
      <c r="A197" s="8" t="s">
        <v>263</v>
      </c>
      <c r="B197" s="50" t="s">
        <v>244</v>
      </c>
      <c r="C197" s="55">
        <v>4</v>
      </c>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row>
    <row r="198" spans="1:31" customFormat="1" x14ac:dyDescent="0.2">
      <c r="A198" s="8" t="s">
        <v>264</v>
      </c>
      <c r="B198" s="50" t="s">
        <v>228</v>
      </c>
      <c r="C198" s="55">
        <v>7</v>
      </c>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row>
    <row r="199" spans="1:31" customFormat="1" x14ac:dyDescent="0.2">
      <c r="A199" s="8" t="s">
        <v>265</v>
      </c>
      <c r="B199" s="53" t="s">
        <v>167</v>
      </c>
      <c r="C199" s="55">
        <v>10</v>
      </c>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row>
    <row r="200" spans="1:31" customFormat="1" x14ac:dyDescent="0.2">
      <c r="A200" s="2"/>
      <c r="B200" s="50"/>
      <c r="C200" s="55"/>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row>
    <row r="201" spans="1:31" customFormat="1" x14ac:dyDescent="0.2">
      <c r="A201" s="4" t="s">
        <v>266</v>
      </c>
      <c r="B201" s="52" t="s">
        <v>267</v>
      </c>
      <c r="C201" s="57"/>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row>
    <row r="202" spans="1:31" customFormat="1" x14ac:dyDescent="0.2">
      <c r="A202" s="8" t="s">
        <v>268</v>
      </c>
      <c r="B202" s="50" t="s">
        <v>223</v>
      </c>
      <c r="C202" s="55"/>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row>
    <row r="203" spans="1:31" customFormat="1" ht="31.5" x14ac:dyDescent="0.2">
      <c r="A203" s="8" t="s">
        <v>269</v>
      </c>
      <c r="B203" s="50" t="s">
        <v>225</v>
      </c>
      <c r="C203" s="55">
        <v>3</v>
      </c>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row>
    <row r="204" spans="1:31" customFormat="1" ht="42" x14ac:dyDescent="0.2">
      <c r="A204" s="8" t="s">
        <v>269</v>
      </c>
      <c r="B204" s="50" t="s">
        <v>226</v>
      </c>
      <c r="C204" s="55">
        <v>4</v>
      </c>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row>
    <row r="205" spans="1:31" customFormat="1" x14ac:dyDescent="0.2">
      <c r="A205" s="8" t="s">
        <v>270</v>
      </c>
      <c r="B205" s="50" t="s">
        <v>228</v>
      </c>
      <c r="C205" s="55">
        <v>7</v>
      </c>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row>
    <row r="206" spans="1:31" customFormat="1" x14ac:dyDescent="0.2">
      <c r="A206" s="8" t="s">
        <v>271</v>
      </c>
      <c r="B206" s="50" t="s">
        <v>228</v>
      </c>
      <c r="C206" s="55">
        <v>7</v>
      </c>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row>
    <row r="207" spans="1:31" customFormat="1" x14ac:dyDescent="0.2">
      <c r="A207" s="8" t="s">
        <v>272</v>
      </c>
      <c r="B207" s="50" t="s">
        <v>273</v>
      </c>
      <c r="C207" s="55"/>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row>
    <row r="208" spans="1:31" customFormat="1" ht="21" x14ac:dyDescent="0.2">
      <c r="A208" s="8" t="s">
        <v>274</v>
      </c>
      <c r="B208" s="50" t="s">
        <v>256</v>
      </c>
      <c r="C208" s="55">
        <v>2</v>
      </c>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row>
    <row r="209" spans="1:31" customFormat="1" ht="21" x14ac:dyDescent="0.2">
      <c r="A209" s="8" t="s">
        <v>275</v>
      </c>
      <c r="B209" s="50" t="s">
        <v>235</v>
      </c>
      <c r="C209" s="55">
        <v>2</v>
      </c>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row>
    <row r="210" spans="1:31" customFormat="1" ht="21" x14ac:dyDescent="0.2">
      <c r="A210" s="8" t="s">
        <v>276</v>
      </c>
      <c r="B210" s="50" t="s">
        <v>235</v>
      </c>
      <c r="C210" s="55">
        <v>2</v>
      </c>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row>
    <row r="211" spans="1:31" customFormat="1" ht="21" x14ac:dyDescent="0.2">
      <c r="A211" s="8" t="s">
        <v>277</v>
      </c>
      <c r="B211" s="50" t="s">
        <v>238</v>
      </c>
      <c r="C211" s="55">
        <v>2</v>
      </c>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row>
    <row r="212" spans="1:31" customFormat="1" ht="21" x14ac:dyDescent="0.2">
      <c r="A212" s="8" t="s">
        <v>278</v>
      </c>
      <c r="B212" s="50" t="s">
        <v>261</v>
      </c>
      <c r="C212" s="55">
        <v>2</v>
      </c>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row>
    <row r="213" spans="1:31" customFormat="1" ht="21" x14ac:dyDescent="0.2">
      <c r="A213" s="8" t="s">
        <v>279</v>
      </c>
      <c r="B213" s="50" t="s">
        <v>242</v>
      </c>
      <c r="C213" s="55">
        <v>2</v>
      </c>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row>
    <row r="214" spans="1:31" customFormat="1" x14ac:dyDescent="0.2">
      <c r="A214" s="8" t="s">
        <v>280</v>
      </c>
      <c r="B214" s="50" t="s">
        <v>244</v>
      </c>
      <c r="C214" s="55">
        <v>4</v>
      </c>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row>
    <row r="215" spans="1:31" customFormat="1" x14ac:dyDescent="0.2">
      <c r="A215" s="8" t="s">
        <v>281</v>
      </c>
      <c r="B215" s="50" t="s">
        <v>228</v>
      </c>
      <c r="C215" s="55">
        <v>7</v>
      </c>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row>
    <row r="216" spans="1:31" customFormat="1" x14ac:dyDescent="0.2">
      <c r="A216" s="8" t="s">
        <v>282</v>
      </c>
      <c r="B216" s="53" t="s">
        <v>167</v>
      </c>
      <c r="C216" s="55">
        <v>10</v>
      </c>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row>
    <row r="217" spans="1:31" customFormat="1" x14ac:dyDescent="0.2">
      <c r="A217" s="2"/>
      <c r="B217" s="50"/>
      <c r="C217" s="3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row>
    <row r="218" spans="1:31" customFormat="1" x14ac:dyDescent="0.2">
      <c r="A218" s="3" t="s">
        <v>283</v>
      </c>
      <c r="B218" s="51" t="s">
        <v>284</v>
      </c>
      <c r="C218" s="17"/>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row>
    <row r="219" spans="1:31" customFormat="1" x14ac:dyDescent="0.2">
      <c r="A219" s="4" t="s">
        <v>285</v>
      </c>
      <c r="B219" s="52" t="s">
        <v>286</v>
      </c>
      <c r="C219" s="18"/>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row>
    <row r="220" spans="1:31" customFormat="1" x14ac:dyDescent="0.2">
      <c r="A220" s="4" t="s">
        <v>287</v>
      </c>
      <c r="B220" s="52" t="s">
        <v>288</v>
      </c>
      <c r="C220" s="18"/>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row>
    <row r="221" spans="1:31" customFormat="1" x14ac:dyDescent="0.2">
      <c r="A221" s="2" t="s">
        <v>289</v>
      </c>
      <c r="B221" s="50" t="s">
        <v>290</v>
      </c>
      <c r="C221" s="31">
        <v>56</v>
      </c>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row>
    <row r="222" spans="1:31" customFormat="1" x14ac:dyDescent="0.2">
      <c r="A222" s="2" t="s">
        <v>291</v>
      </c>
      <c r="B222" s="50" t="s">
        <v>292</v>
      </c>
      <c r="C222" s="55">
        <v>74</v>
      </c>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row>
    <row r="223" spans="1:31" customFormat="1" x14ac:dyDescent="0.2">
      <c r="A223" s="2" t="s">
        <v>293</v>
      </c>
      <c r="B223" s="50" t="s">
        <v>294</v>
      </c>
      <c r="C223" s="55">
        <v>56</v>
      </c>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row>
    <row r="224" spans="1:31" customFormat="1" x14ac:dyDescent="0.2">
      <c r="A224" s="2" t="s">
        <v>295</v>
      </c>
      <c r="B224" s="50" t="s">
        <v>296</v>
      </c>
      <c r="C224" s="55"/>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row>
    <row r="225" spans="1:31" customFormat="1" x14ac:dyDescent="0.2">
      <c r="A225" s="2" t="s">
        <v>297</v>
      </c>
      <c r="B225" s="50" t="s">
        <v>298</v>
      </c>
      <c r="C225" s="55">
        <v>74</v>
      </c>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row>
    <row r="226" spans="1:31" customFormat="1" x14ac:dyDescent="0.2">
      <c r="A226" s="2" t="s">
        <v>299</v>
      </c>
      <c r="B226" s="50" t="s">
        <v>300</v>
      </c>
      <c r="C226" s="55">
        <v>74</v>
      </c>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row>
    <row r="227" spans="1:31" customFormat="1" ht="21" x14ac:dyDescent="0.2">
      <c r="A227" s="2" t="s">
        <v>301</v>
      </c>
      <c r="B227" s="50" t="s">
        <v>302</v>
      </c>
      <c r="C227" s="55">
        <v>74</v>
      </c>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row>
    <row r="228" spans="1:31" customFormat="1" x14ac:dyDescent="0.2">
      <c r="A228" s="2" t="s">
        <v>303</v>
      </c>
      <c r="B228" s="50" t="s">
        <v>304</v>
      </c>
      <c r="C228" s="55">
        <v>56</v>
      </c>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row>
    <row r="229" spans="1:31" customFormat="1" x14ac:dyDescent="0.2">
      <c r="A229" s="2" t="s">
        <v>305</v>
      </c>
      <c r="B229" s="50" t="s">
        <v>306</v>
      </c>
      <c r="C229" s="55">
        <v>74</v>
      </c>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row>
    <row r="230" spans="1:31" customFormat="1" x14ac:dyDescent="0.2">
      <c r="A230" s="2" t="s">
        <v>307</v>
      </c>
      <c r="B230" s="50" t="s">
        <v>308</v>
      </c>
      <c r="C230" s="55">
        <v>74</v>
      </c>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row>
    <row r="231" spans="1:31" customFormat="1" ht="31.5" x14ac:dyDescent="0.2">
      <c r="A231" s="2" t="s">
        <v>309</v>
      </c>
      <c r="B231" s="50" t="s">
        <v>310</v>
      </c>
      <c r="C231" s="55">
        <v>19</v>
      </c>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row>
    <row r="232" spans="1:31" customFormat="1" ht="42" x14ac:dyDescent="0.2">
      <c r="A232" s="2" t="s">
        <v>309</v>
      </c>
      <c r="B232" s="50" t="s">
        <v>311</v>
      </c>
      <c r="C232" s="55">
        <v>30</v>
      </c>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row>
    <row r="233" spans="1:31" customFormat="1" x14ac:dyDescent="0.2">
      <c r="A233" s="2" t="s">
        <v>312</v>
      </c>
      <c r="B233" s="50" t="s">
        <v>313</v>
      </c>
      <c r="C233" s="55">
        <v>48</v>
      </c>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row>
    <row r="234" spans="1:31" customFormat="1" x14ac:dyDescent="0.2">
      <c r="A234" s="2" t="s">
        <v>314</v>
      </c>
      <c r="B234" s="50" t="s">
        <v>315</v>
      </c>
      <c r="C234" s="55">
        <v>56</v>
      </c>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row>
    <row r="235" spans="1:31" customFormat="1" x14ac:dyDescent="0.2">
      <c r="A235" s="2" t="s">
        <v>316</v>
      </c>
      <c r="B235" s="50" t="s">
        <v>317</v>
      </c>
      <c r="C235" s="55"/>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row>
    <row r="236" spans="1:31" customFormat="1" x14ac:dyDescent="0.2">
      <c r="A236" s="2" t="s">
        <v>318</v>
      </c>
      <c r="B236" s="50" t="s">
        <v>319</v>
      </c>
      <c r="C236" s="55">
        <v>74</v>
      </c>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row>
    <row r="237" spans="1:31" customFormat="1" ht="21" x14ac:dyDescent="0.2">
      <c r="A237" s="2" t="s">
        <v>320</v>
      </c>
      <c r="B237" s="50" t="s">
        <v>321</v>
      </c>
      <c r="C237" s="55">
        <v>74</v>
      </c>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row>
    <row r="238" spans="1:31" customFormat="1" ht="21" x14ac:dyDescent="0.2">
      <c r="A238" s="2" t="s">
        <v>322</v>
      </c>
      <c r="B238" s="50" t="s">
        <v>323</v>
      </c>
      <c r="C238" s="55">
        <v>74</v>
      </c>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row>
    <row r="239" spans="1:31" customFormat="1" ht="21" x14ac:dyDescent="0.2">
      <c r="A239" s="2" t="s">
        <v>324</v>
      </c>
      <c r="B239" s="50" t="s">
        <v>325</v>
      </c>
      <c r="C239" s="55">
        <v>56</v>
      </c>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row>
    <row r="240" spans="1:31" customFormat="1" x14ac:dyDescent="0.2">
      <c r="A240" s="2" t="s">
        <v>326</v>
      </c>
      <c r="B240" s="50" t="s">
        <v>313</v>
      </c>
      <c r="C240" s="55">
        <v>48</v>
      </c>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row>
    <row r="241" spans="1:31" customFormat="1" x14ac:dyDescent="0.2">
      <c r="A241" s="2" t="s">
        <v>327</v>
      </c>
      <c r="B241" s="50" t="s">
        <v>328</v>
      </c>
      <c r="C241" s="55"/>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row>
    <row r="242" spans="1:31" customFormat="1" ht="21" x14ac:dyDescent="0.2">
      <c r="A242" s="2" t="s">
        <v>329</v>
      </c>
      <c r="B242" s="50" t="s">
        <v>330</v>
      </c>
      <c r="C242" s="55">
        <v>15</v>
      </c>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row>
    <row r="243" spans="1:31" customFormat="1" ht="21" x14ac:dyDescent="0.2">
      <c r="A243" s="2" t="s">
        <v>331</v>
      </c>
      <c r="B243" s="50" t="s">
        <v>332</v>
      </c>
      <c r="C243" s="55">
        <v>15</v>
      </c>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row>
    <row r="244" spans="1:31" customFormat="1" ht="21" x14ac:dyDescent="0.2">
      <c r="A244" s="2" t="s">
        <v>333</v>
      </c>
      <c r="B244" s="50" t="s">
        <v>332</v>
      </c>
      <c r="C244" s="55">
        <v>15</v>
      </c>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row>
    <row r="245" spans="1:31" customFormat="1" ht="21" x14ac:dyDescent="0.2">
      <c r="A245" s="8" t="s">
        <v>334</v>
      </c>
      <c r="B245" s="53" t="s">
        <v>335</v>
      </c>
      <c r="C245" s="56">
        <v>15</v>
      </c>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row>
    <row r="246" spans="1:31" customFormat="1" ht="21" x14ac:dyDescent="0.2">
      <c r="A246" s="8" t="s">
        <v>336</v>
      </c>
      <c r="B246" s="50" t="s">
        <v>337</v>
      </c>
      <c r="C246" s="56">
        <v>15</v>
      </c>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row>
    <row r="247" spans="1:31" customFormat="1" ht="21" x14ac:dyDescent="0.2">
      <c r="A247" s="8" t="s">
        <v>338</v>
      </c>
      <c r="B247" s="53" t="s">
        <v>339</v>
      </c>
      <c r="C247" s="56">
        <v>15</v>
      </c>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row>
    <row r="248" spans="1:31" customFormat="1" x14ac:dyDescent="0.2">
      <c r="A248" s="8" t="s">
        <v>340</v>
      </c>
      <c r="B248" s="50" t="s">
        <v>341</v>
      </c>
      <c r="C248" s="56">
        <v>30</v>
      </c>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row>
    <row r="249" spans="1:31" customFormat="1" x14ac:dyDescent="0.2">
      <c r="A249" s="8" t="s">
        <v>342</v>
      </c>
      <c r="B249" s="50" t="s">
        <v>313</v>
      </c>
      <c r="C249" s="56">
        <v>48</v>
      </c>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row>
    <row r="250" spans="1:31" customFormat="1" ht="52.5" x14ac:dyDescent="0.2">
      <c r="A250" s="8" t="s">
        <v>343</v>
      </c>
      <c r="B250" s="50" t="s">
        <v>344</v>
      </c>
      <c r="C250" s="56">
        <v>74</v>
      </c>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row>
    <row r="251" spans="1:31" customFormat="1" x14ac:dyDescent="0.2">
      <c r="A251" s="8" t="s">
        <v>345</v>
      </c>
      <c r="B251" s="53" t="s">
        <v>346</v>
      </c>
      <c r="C251" s="56">
        <v>15</v>
      </c>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row>
    <row r="252" spans="1:31" customFormat="1" x14ac:dyDescent="0.2">
      <c r="A252" s="8" t="s">
        <v>347</v>
      </c>
      <c r="B252" s="53" t="s">
        <v>167</v>
      </c>
      <c r="C252" s="56">
        <v>74</v>
      </c>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row>
    <row r="253" spans="1:31" customFormat="1" x14ac:dyDescent="0.2">
      <c r="A253" s="2"/>
      <c r="B253" s="50"/>
      <c r="C253" s="55"/>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row>
    <row r="254" spans="1:31" customFormat="1" x14ac:dyDescent="0.2">
      <c r="A254" s="4" t="s">
        <v>348</v>
      </c>
      <c r="B254" s="52" t="s">
        <v>349</v>
      </c>
      <c r="C254" s="57"/>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row>
    <row r="255" spans="1:31" customFormat="1" x14ac:dyDescent="0.2">
      <c r="A255" s="2" t="s">
        <v>350</v>
      </c>
      <c r="B255" s="50" t="s">
        <v>351</v>
      </c>
      <c r="C255" s="55">
        <v>160</v>
      </c>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row>
    <row r="256" spans="1:31" customFormat="1" x14ac:dyDescent="0.2">
      <c r="A256" s="2" t="s">
        <v>352</v>
      </c>
      <c r="B256" s="50" t="s">
        <v>353</v>
      </c>
      <c r="C256" s="55">
        <v>160</v>
      </c>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row>
    <row r="257" spans="1:31" customFormat="1" x14ac:dyDescent="0.2">
      <c r="A257" s="2" t="s">
        <v>354</v>
      </c>
      <c r="B257" s="50" t="s">
        <v>355</v>
      </c>
      <c r="C257" s="55">
        <v>160</v>
      </c>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row>
    <row r="258" spans="1:31" customFormat="1" x14ac:dyDescent="0.2">
      <c r="A258" s="2" t="s">
        <v>356</v>
      </c>
      <c r="B258" s="50" t="s">
        <v>357</v>
      </c>
      <c r="C258" s="55">
        <v>160</v>
      </c>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row>
    <row r="259" spans="1:31" customFormat="1" x14ac:dyDescent="0.2">
      <c r="A259" s="2" t="s">
        <v>358</v>
      </c>
      <c r="B259" s="50" t="s">
        <v>359</v>
      </c>
      <c r="C259" s="55">
        <v>160</v>
      </c>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row>
    <row r="260" spans="1:31" customFormat="1" x14ac:dyDescent="0.2">
      <c r="A260" s="2" t="s">
        <v>360</v>
      </c>
      <c r="B260" s="50" t="s">
        <v>361</v>
      </c>
      <c r="C260" s="55">
        <v>160</v>
      </c>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row>
    <row r="261" spans="1:31" customFormat="1" x14ac:dyDescent="0.2">
      <c r="A261" s="2" t="s">
        <v>362</v>
      </c>
      <c r="B261" s="50" t="s">
        <v>363</v>
      </c>
      <c r="C261" s="55">
        <v>160</v>
      </c>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row>
    <row r="262" spans="1:31" customFormat="1" x14ac:dyDescent="0.2">
      <c r="A262" s="2" t="s">
        <v>364</v>
      </c>
      <c r="B262" s="50" t="s">
        <v>365</v>
      </c>
      <c r="C262" s="55">
        <v>160</v>
      </c>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row>
    <row r="263" spans="1:31" customFormat="1" x14ac:dyDescent="0.2">
      <c r="A263" s="2" t="s">
        <v>366</v>
      </c>
      <c r="B263" s="50" t="s">
        <v>367</v>
      </c>
      <c r="C263" s="55">
        <v>160</v>
      </c>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row>
    <row r="264" spans="1:31" customFormat="1" ht="31.5" x14ac:dyDescent="0.2">
      <c r="A264" s="2" t="s">
        <v>368</v>
      </c>
      <c r="B264" s="50" t="s">
        <v>310</v>
      </c>
      <c r="C264" s="55">
        <v>40</v>
      </c>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row>
    <row r="265" spans="1:31" customFormat="1" ht="42" x14ac:dyDescent="0.2">
      <c r="A265" s="2" t="s">
        <v>368</v>
      </c>
      <c r="B265" s="50" t="s">
        <v>311</v>
      </c>
      <c r="C265" s="55">
        <v>64</v>
      </c>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row>
    <row r="266" spans="1:31" customFormat="1" x14ac:dyDescent="0.2">
      <c r="A266" s="2" t="s">
        <v>369</v>
      </c>
      <c r="B266" s="50" t="s">
        <v>313</v>
      </c>
      <c r="C266" s="55">
        <v>104</v>
      </c>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row>
    <row r="267" spans="1:31" customFormat="1" x14ac:dyDescent="0.2">
      <c r="A267" s="2" t="s">
        <v>370</v>
      </c>
      <c r="B267" s="50" t="s">
        <v>315</v>
      </c>
      <c r="C267" s="55">
        <v>160</v>
      </c>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row>
    <row r="268" spans="1:31" customFormat="1" x14ac:dyDescent="0.2">
      <c r="A268" s="2" t="s">
        <v>371</v>
      </c>
      <c r="B268" s="50" t="s">
        <v>372</v>
      </c>
      <c r="C268" s="55">
        <v>160</v>
      </c>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row>
    <row r="269" spans="1:31" customFormat="1" x14ac:dyDescent="0.2">
      <c r="A269" s="2" t="s">
        <v>373</v>
      </c>
      <c r="B269" s="50" t="s">
        <v>374</v>
      </c>
      <c r="C269" s="55">
        <v>160</v>
      </c>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row>
    <row r="270" spans="1:31" customFormat="1" x14ac:dyDescent="0.2">
      <c r="A270" s="2" t="s">
        <v>375</v>
      </c>
      <c r="B270" s="50" t="s">
        <v>313</v>
      </c>
      <c r="C270" s="55">
        <v>104</v>
      </c>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row>
    <row r="271" spans="1:31" customFormat="1" x14ac:dyDescent="0.2">
      <c r="A271" s="2" t="s">
        <v>376</v>
      </c>
      <c r="B271" s="50" t="s">
        <v>377</v>
      </c>
      <c r="C271" s="55">
        <v>160</v>
      </c>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row>
    <row r="272" spans="1:31" customFormat="1" x14ac:dyDescent="0.2">
      <c r="A272" s="2" t="s">
        <v>378</v>
      </c>
      <c r="B272" s="50" t="s">
        <v>328</v>
      </c>
      <c r="C272" s="55"/>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row>
    <row r="273" spans="1:31" customFormat="1" ht="21" x14ac:dyDescent="0.2">
      <c r="A273" s="2" t="s">
        <v>379</v>
      </c>
      <c r="B273" s="50" t="s">
        <v>330</v>
      </c>
      <c r="C273" s="55">
        <v>32</v>
      </c>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row>
    <row r="274" spans="1:31" customFormat="1" ht="21" x14ac:dyDescent="0.2">
      <c r="A274" s="2" t="s">
        <v>380</v>
      </c>
      <c r="B274" s="50" t="s">
        <v>332</v>
      </c>
      <c r="C274" s="55">
        <v>32</v>
      </c>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row>
    <row r="275" spans="1:31" customFormat="1" ht="21" x14ac:dyDescent="0.2">
      <c r="A275" s="8" t="s">
        <v>381</v>
      </c>
      <c r="B275" s="53" t="s">
        <v>332</v>
      </c>
      <c r="C275" s="56">
        <v>32</v>
      </c>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row>
    <row r="276" spans="1:31" customFormat="1" ht="21" x14ac:dyDescent="0.2">
      <c r="A276" s="8" t="s">
        <v>382</v>
      </c>
      <c r="B276" s="53" t="s">
        <v>335</v>
      </c>
      <c r="C276" s="56">
        <v>32</v>
      </c>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row>
    <row r="277" spans="1:31" customFormat="1" ht="21" x14ac:dyDescent="0.2">
      <c r="A277" s="8" t="s">
        <v>383</v>
      </c>
      <c r="B277" s="53" t="s">
        <v>337</v>
      </c>
      <c r="C277" s="56">
        <v>32</v>
      </c>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row>
    <row r="278" spans="1:31" customFormat="1" ht="21" x14ac:dyDescent="0.2">
      <c r="A278" s="8" t="s">
        <v>384</v>
      </c>
      <c r="B278" s="53" t="s">
        <v>339</v>
      </c>
      <c r="C278" s="56">
        <v>32</v>
      </c>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row>
    <row r="279" spans="1:31" customFormat="1" x14ac:dyDescent="0.2">
      <c r="A279" s="8" t="s">
        <v>385</v>
      </c>
      <c r="B279" s="9" t="s">
        <v>341</v>
      </c>
      <c r="C279" s="55">
        <v>64</v>
      </c>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row>
    <row r="280" spans="1:31" customFormat="1" x14ac:dyDescent="0.2">
      <c r="A280" s="8" t="s">
        <v>386</v>
      </c>
      <c r="B280" s="50" t="s">
        <v>313</v>
      </c>
      <c r="C280" s="55">
        <v>104</v>
      </c>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row>
    <row r="281" spans="1:31" customFormat="1" x14ac:dyDescent="0.2">
      <c r="A281" s="8" t="s">
        <v>387</v>
      </c>
      <c r="B281" s="50" t="s">
        <v>388</v>
      </c>
      <c r="C281" s="55">
        <v>160</v>
      </c>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row>
    <row r="282" spans="1:31" customFormat="1" x14ac:dyDescent="0.2">
      <c r="A282" s="8" t="s">
        <v>389</v>
      </c>
      <c r="B282" s="53" t="s">
        <v>346</v>
      </c>
      <c r="C282" s="55">
        <v>32</v>
      </c>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row>
    <row r="283" spans="1:31" customFormat="1" x14ac:dyDescent="0.2">
      <c r="A283" s="8" t="s">
        <v>390</v>
      </c>
      <c r="B283" s="53" t="s">
        <v>167</v>
      </c>
      <c r="C283" s="56">
        <v>160</v>
      </c>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row>
    <row r="284" spans="1:31" customFormat="1" x14ac:dyDescent="0.2">
      <c r="A284" s="2"/>
      <c r="B284" s="50"/>
      <c r="C284" s="55"/>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row>
    <row r="285" spans="1:31" customFormat="1" x14ac:dyDescent="0.2">
      <c r="A285" s="4" t="s">
        <v>391</v>
      </c>
      <c r="B285" s="52" t="s">
        <v>392</v>
      </c>
      <c r="C285" s="57"/>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row>
    <row r="286" spans="1:31" customFormat="1" ht="21" x14ac:dyDescent="0.2">
      <c r="A286" s="2" t="s">
        <v>393</v>
      </c>
      <c r="B286" s="50" t="s">
        <v>394</v>
      </c>
      <c r="C286" s="55">
        <v>175</v>
      </c>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row>
    <row r="287" spans="1:31" customFormat="1" ht="21" x14ac:dyDescent="0.2">
      <c r="A287" s="2" t="s">
        <v>395</v>
      </c>
      <c r="B287" s="50" t="s">
        <v>396</v>
      </c>
      <c r="C287" s="55">
        <v>175</v>
      </c>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row>
    <row r="288" spans="1:31" customFormat="1" x14ac:dyDescent="0.2">
      <c r="A288" s="2" t="s">
        <v>397</v>
      </c>
      <c r="B288" s="50" t="s">
        <v>398</v>
      </c>
      <c r="C288" s="55">
        <v>175</v>
      </c>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row>
    <row r="289" spans="1:31" customFormat="1" x14ac:dyDescent="0.2">
      <c r="A289" s="2" t="s">
        <v>399</v>
      </c>
      <c r="B289" s="50" t="s">
        <v>365</v>
      </c>
      <c r="C289" s="55">
        <v>175</v>
      </c>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row>
    <row r="290" spans="1:31" customFormat="1" x14ac:dyDescent="0.2">
      <c r="A290" s="2" t="s">
        <v>400</v>
      </c>
      <c r="B290" s="50" t="s">
        <v>401</v>
      </c>
      <c r="C290" s="55">
        <v>175</v>
      </c>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row>
    <row r="291" spans="1:31" customFormat="1" ht="42" x14ac:dyDescent="0.2">
      <c r="A291" s="2" t="s">
        <v>402</v>
      </c>
      <c r="B291" s="50" t="s">
        <v>403</v>
      </c>
      <c r="C291" s="55">
        <v>44</v>
      </c>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row>
    <row r="292" spans="1:31" customFormat="1" ht="52.5" x14ac:dyDescent="0.2">
      <c r="A292" s="2" t="s">
        <v>402</v>
      </c>
      <c r="B292" s="50" t="s">
        <v>404</v>
      </c>
      <c r="C292" s="55">
        <v>70</v>
      </c>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row>
    <row r="293" spans="1:31" customFormat="1" x14ac:dyDescent="0.2">
      <c r="A293" s="2" t="s">
        <v>405</v>
      </c>
      <c r="B293" s="50" t="s">
        <v>313</v>
      </c>
      <c r="C293" s="55">
        <v>113</v>
      </c>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row>
    <row r="294" spans="1:31" customFormat="1" x14ac:dyDescent="0.2">
      <c r="A294" s="2" t="s">
        <v>406</v>
      </c>
      <c r="B294" s="50" t="s">
        <v>407</v>
      </c>
      <c r="C294" s="55"/>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row>
    <row r="295" spans="1:31" customFormat="1" x14ac:dyDescent="0.2">
      <c r="A295" s="2" t="s">
        <v>408</v>
      </c>
      <c r="B295" s="50" t="s">
        <v>409</v>
      </c>
      <c r="C295" s="55">
        <v>175</v>
      </c>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row>
    <row r="296" spans="1:31" customFormat="1" x14ac:dyDescent="0.2">
      <c r="A296" s="2" t="s">
        <v>410</v>
      </c>
      <c r="B296" s="50" t="s">
        <v>411</v>
      </c>
      <c r="C296" s="55">
        <v>175</v>
      </c>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row>
    <row r="297" spans="1:31" customFormat="1" ht="21" x14ac:dyDescent="0.2">
      <c r="A297" s="2" t="s">
        <v>412</v>
      </c>
      <c r="B297" s="50" t="s">
        <v>413</v>
      </c>
      <c r="C297" s="55"/>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row>
    <row r="298" spans="1:31" customFormat="1" x14ac:dyDescent="0.2">
      <c r="A298" s="2" t="s">
        <v>414</v>
      </c>
      <c r="B298" s="50" t="s">
        <v>415</v>
      </c>
      <c r="C298" s="55">
        <v>175</v>
      </c>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row>
    <row r="299" spans="1:31" customFormat="1" x14ac:dyDescent="0.2">
      <c r="A299" s="2" t="s">
        <v>416</v>
      </c>
      <c r="B299" s="50" t="s">
        <v>417</v>
      </c>
      <c r="C299" s="55">
        <v>175</v>
      </c>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row>
    <row r="300" spans="1:31" customFormat="1" x14ac:dyDescent="0.2">
      <c r="A300" s="2" t="s">
        <v>418</v>
      </c>
      <c r="B300" s="50" t="s">
        <v>419</v>
      </c>
      <c r="C300" s="55">
        <v>175</v>
      </c>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row>
    <row r="301" spans="1:31" customFormat="1" x14ac:dyDescent="0.2">
      <c r="A301" s="2" t="s">
        <v>420</v>
      </c>
      <c r="B301" s="50" t="s">
        <v>313</v>
      </c>
      <c r="C301" s="55">
        <v>113</v>
      </c>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row>
    <row r="302" spans="1:31" customFormat="1" x14ac:dyDescent="0.2">
      <c r="A302" s="2" t="s">
        <v>421</v>
      </c>
      <c r="B302" s="50" t="s">
        <v>328</v>
      </c>
      <c r="C302" s="55"/>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row>
    <row r="303" spans="1:31" customFormat="1" ht="21" x14ac:dyDescent="0.2">
      <c r="A303" s="2" t="s">
        <v>422</v>
      </c>
      <c r="B303" s="50" t="s">
        <v>330</v>
      </c>
      <c r="C303" s="55">
        <v>35</v>
      </c>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row>
    <row r="304" spans="1:31" customFormat="1" ht="21" x14ac:dyDescent="0.2">
      <c r="A304" s="8" t="s">
        <v>423</v>
      </c>
      <c r="B304" s="53" t="s">
        <v>332</v>
      </c>
      <c r="C304" s="56">
        <v>35</v>
      </c>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row>
    <row r="305" spans="1:31" customFormat="1" ht="21" x14ac:dyDescent="0.2">
      <c r="A305" s="8" t="s">
        <v>424</v>
      </c>
      <c r="B305" s="53" t="s">
        <v>332</v>
      </c>
      <c r="C305" s="56">
        <v>35</v>
      </c>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row>
    <row r="306" spans="1:31" customFormat="1" ht="21" x14ac:dyDescent="0.2">
      <c r="A306" s="8" t="s">
        <v>425</v>
      </c>
      <c r="B306" s="53" t="s">
        <v>335</v>
      </c>
      <c r="C306" s="56">
        <v>35</v>
      </c>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row>
    <row r="307" spans="1:31" customFormat="1" ht="21" x14ac:dyDescent="0.2">
      <c r="A307" s="8" t="s">
        <v>426</v>
      </c>
      <c r="B307" s="53" t="s">
        <v>337</v>
      </c>
      <c r="C307" s="56">
        <v>35</v>
      </c>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row>
    <row r="308" spans="1:31" customFormat="1" ht="21" x14ac:dyDescent="0.2">
      <c r="A308" s="8" t="s">
        <v>427</v>
      </c>
      <c r="B308" s="53" t="s">
        <v>339</v>
      </c>
      <c r="C308" s="56">
        <v>35</v>
      </c>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row>
    <row r="309" spans="1:31" customFormat="1" x14ac:dyDescent="0.2">
      <c r="A309" s="2" t="s">
        <v>428</v>
      </c>
      <c r="B309" s="50" t="s">
        <v>341</v>
      </c>
      <c r="C309" s="55">
        <v>70</v>
      </c>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row>
    <row r="310" spans="1:31" customFormat="1" x14ac:dyDescent="0.2">
      <c r="A310" s="2" t="s">
        <v>429</v>
      </c>
      <c r="B310" s="50" t="s">
        <v>313</v>
      </c>
      <c r="C310" s="55">
        <v>113</v>
      </c>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row>
    <row r="311" spans="1:31" customFormat="1" ht="21" x14ac:dyDescent="0.2">
      <c r="A311" s="2" t="s">
        <v>430</v>
      </c>
      <c r="B311" s="50" t="s">
        <v>431</v>
      </c>
      <c r="C311" s="55">
        <v>175</v>
      </c>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row>
    <row r="312" spans="1:31" customFormat="1" ht="42" x14ac:dyDescent="0.2">
      <c r="A312" s="2" t="s">
        <v>432</v>
      </c>
      <c r="B312" s="50" t="s">
        <v>433</v>
      </c>
      <c r="C312" s="55">
        <v>175</v>
      </c>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row>
    <row r="313" spans="1:31" customFormat="1" x14ac:dyDescent="0.2">
      <c r="A313" s="2" t="s">
        <v>434</v>
      </c>
      <c r="B313" s="53" t="s">
        <v>346</v>
      </c>
      <c r="C313" s="55">
        <v>35</v>
      </c>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row>
    <row r="314" spans="1:31" customFormat="1" x14ac:dyDescent="0.2">
      <c r="A314" s="8" t="s">
        <v>435</v>
      </c>
      <c r="B314" s="53" t="s">
        <v>436</v>
      </c>
      <c r="C314" s="56">
        <v>175</v>
      </c>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row>
    <row r="315" spans="1:31" customFormat="1" x14ac:dyDescent="0.2">
      <c r="A315" s="8" t="s">
        <v>437</v>
      </c>
      <c r="B315" s="53" t="s">
        <v>438</v>
      </c>
      <c r="C315" s="56">
        <v>175</v>
      </c>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row>
    <row r="316" spans="1:31" customFormat="1" x14ac:dyDescent="0.2">
      <c r="A316" s="2"/>
      <c r="B316" s="50"/>
      <c r="C316" s="55"/>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row>
    <row r="317" spans="1:31" customFormat="1" x14ac:dyDescent="0.2">
      <c r="A317" s="4" t="s">
        <v>439</v>
      </c>
      <c r="B317" s="52" t="s">
        <v>440</v>
      </c>
      <c r="C317" s="57"/>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row>
    <row r="318" spans="1:31" customFormat="1" ht="31.5" x14ac:dyDescent="0.2">
      <c r="A318" s="2" t="s">
        <v>441</v>
      </c>
      <c r="B318" s="50" t="s">
        <v>310</v>
      </c>
      <c r="C318" s="55">
        <v>45</v>
      </c>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row>
    <row r="319" spans="1:31" customFormat="1" ht="42" x14ac:dyDescent="0.2">
      <c r="A319" s="2" t="s">
        <v>441</v>
      </c>
      <c r="B319" s="50" t="s">
        <v>311</v>
      </c>
      <c r="C319" s="55">
        <v>72</v>
      </c>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row>
    <row r="320" spans="1:31" customFormat="1" x14ac:dyDescent="0.2">
      <c r="A320" s="2" t="s">
        <v>442</v>
      </c>
      <c r="B320" s="50" t="s">
        <v>313</v>
      </c>
      <c r="C320" s="55">
        <v>117</v>
      </c>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row>
    <row r="321" spans="1:31" customFormat="1" x14ac:dyDescent="0.2">
      <c r="A321" s="2" t="s">
        <v>443</v>
      </c>
      <c r="B321" s="50" t="s">
        <v>313</v>
      </c>
      <c r="C321" s="55">
        <v>117</v>
      </c>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row>
    <row r="322" spans="1:31" customFormat="1" x14ac:dyDescent="0.2">
      <c r="A322" s="2" t="s">
        <v>444</v>
      </c>
      <c r="B322" s="50" t="s">
        <v>328</v>
      </c>
      <c r="C322" s="55"/>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row>
    <row r="323" spans="1:31" customFormat="1" ht="21" x14ac:dyDescent="0.2">
      <c r="A323" s="2" t="s">
        <v>445</v>
      </c>
      <c r="B323" s="50" t="s">
        <v>330</v>
      </c>
      <c r="C323" s="55">
        <v>36</v>
      </c>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row>
    <row r="324" spans="1:31" customFormat="1" ht="21" x14ac:dyDescent="0.2">
      <c r="A324" s="8" t="s">
        <v>446</v>
      </c>
      <c r="B324" s="53" t="s">
        <v>332</v>
      </c>
      <c r="C324" s="56">
        <v>36</v>
      </c>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row>
    <row r="325" spans="1:31" customFormat="1" ht="21" x14ac:dyDescent="0.2">
      <c r="A325" s="8" t="s">
        <v>447</v>
      </c>
      <c r="B325" s="53" t="s">
        <v>332</v>
      </c>
      <c r="C325" s="56">
        <v>36</v>
      </c>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row>
    <row r="326" spans="1:31" customFormat="1" ht="21" x14ac:dyDescent="0.2">
      <c r="A326" s="8" t="s">
        <v>448</v>
      </c>
      <c r="B326" s="50" t="s">
        <v>335</v>
      </c>
      <c r="C326" s="56">
        <v>36</v>
      </c>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row>
    <row r="327" spans="1:31" customFormat="1" ht="21" x14ac:dyDescent="0.2">
      <c r="A327" s="8" t="s">
        <v>449</v>
      </c>
      <c r="B327" s="53" t="s">
        <v>450</v>
      </c>
      <c r="C327" s="56">
        <v>36</v>
      </c>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row>
    <row r="328" spans="1:31" customFormat="1" ht="21" x14ac:dyDescent="0.2">
      <c r="A328" s="8" t="s">
        <v>451</v>
      </c>
      <c r="B328" s="53" t="s">
        <v>339</v>
      </c>
      <c r="C328" s="56">
        <v>36</v>
      </c>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row>
    <row r="329" spans="1:31" customFormat="1" x14ac:dyDescent="0.2">
      <c r="A329" s="8" t="s">
        <v>452</v>
      </c>
      <c r="B329" s="9" t="s">
        <v>453</v>
      </c>
      <c r="C329" s="56">
        <v>72</v>
      </c>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row>
    <row r="330" spans="1:31" customFormat="1" x14ac:dyDescent="0.2">
      <c r="A330" s="8" t="s">
        <v>454</v>
      </c>
      <c r="B330" s="50" t="s">
        <v>313</v>
      </c>
      <c r="C330" s="55">
        <v>117</v>
      </c>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row>
    <row r="331" spans="1:31" customFormat="1" x14ac:dyDescent="0.2">
      <c r="A331" s="8" t="s">
        <v>455</v>
      </c>
      <c r="B331" s="53" t="s">
        <v>346</v>
      </c>
      <c r="C331" s="55">
        <v>36</v>
      </c>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row>
    <row r="332" spans="1:31" customFormat="1" x14ac:dyDescent="0.2">
      <c r="A332" s="2" t="s">
        <v>456</v>
      </c>
      <c r="B332" s="50" t="s">
        <v>167</v>
      </c>
      <c r="C332" s="55">
        <v>180</v>
      </c>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row>
    <row r="333" spans="1:31" customFormat="1" x14ac:dyDescent="0.2">
      <c r="A333" s="2"/>
      <c r="B333" s="50"/>
      <c r="C333" s="55"/>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row>
    <row r="334" spans="1:31" customFormat="1" ht="21" x14ac:dyDescent="0.2">
      <c r="A334" s="4" t="s">
        <v>457</v>
      </c>
      <c r="B334" s="52" t="s">
        <v>458</v>
      </c>
      <c r="C334" s="57"/>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row>
    <row r="335" spans="1:31" customFormat="1" x14ac:dyDescent="0.2">
      <c r="A335" s="2" t="s">
        <v>459</v>
      </c>
      <c r="B335" s="50" t="s">
        <v>460</v>
      </c>
      <c r="C335" s="55">
        <v>153</v>
      </c>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row>
    <row r="336" spans="1:31" customFormat="1" x14ac:dyDescent="0.2">
      <c r="A336" s="2" t="s">
        <v>461</v>
      </c>
      <c r="B336" s="50" t="s">
        <v>462</v>
      </c>
      <c r="C336" s="55"/>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row>
    <row r="337" spans="1:31" customFormat="1" x14ac:dyDescent="0.2">
      <c r="A337" s="2" t="s">
        <v>463</v>
      </c>
      <c r="B337" s="50" t="s">
        <v>464</v>
      </c>
      <c r="C337" s="55">
        <v>153</v>
      </c>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row>
    <row r="338" spans="1:31" customFormat="1" x14ac:dyDescent="0.2">
      <c r="A338" s="2" t="s">
        <v>465</v>
      </c>
      <c r="B338" s="50" t="s">
        <v>466</v>
      </c>
      <c r="C338" s="55">
        <v>153</v>
      </c>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row>
    <row r="339" spans="1:31" customFormat="1" x14ac:dyDescent="0.2">
      <c r="A339" s="2" t="s">
        <v>467</v>
      </c>
      <c r="B339" s="50" t="s">
        <v>468</v>
      </c>
      <c r="C339" s="55"/>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row>
    <row r="340" spans="1:31" customFormat="1" x14ac:dyDescent="0.2">
      <c r="A340" s="2" t="s">
        <v>469</v>
      </c>
      <c r="B340" s="50" t="s">
        <v>205</v>
      </c>
      <c r="C340" s="55"/>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row>
    <row r="341" spans="1:31" customFormat="1" ht="21" x14ac:dyDescent="0.2">
      <c r="A341" s="2" t="s">
        <v>470</v>
      </c>
      <c r="B341" s="50" t="s">
        <v>471</v>
      </c>
      <c r="C341" s="55">
        <v>153</v>
      </c>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row>
    <row r="342" spans="1:31" customFormat="1" x14ac:dyDescent="0.2">
      <c r="A342" s="2" t="s">
        <v>472</v>
      </c>
      <c r="B342" s="50" t="s">
        <v>473</v>
      </c>
      <c r="C342" s="55">
        <v>153</v>
      </c>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row>
    <row r="343" spans="1:31" customFormat="1" ht="21" x14ac:dyDescent="0.2">
      <c r="A343" s="2" t="s">
        <v>474</v>
      </c>
      <c r="B343" s="50" t="s">
        <v>475</v>
      </c>
      <c r="C343" s="55">
        <v>153</v>
      </c>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row>
    <row r="344" spans="1:31" customFormat="1" x14ac:dyDescent="0.2">
      <c r="A344" s="2" t="s">
        <v>476</v>
      </c>
      <c r="B344" s="50" t="s">
        <v>477</v>
      </c>
      <c r="C344" s="55">
        <v>153</v>
      </c>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row>
    <row r="345" spans="1:31" customFormat="1" x14ac:dyDescent="0.2">
      <c r="A345" s="2" t="s">
        <v>478</v>
      </c>
      <c r="B345" s="50" t="s">
        <v>479</v>
      </c>
      <c r="C345" s="55"/>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row>
    <row r="346" spans="1:31" customFormat="1" x14ac:dyDescent="0.2">
      <c r="A346" s="2" t="s">
        <v>480</v>
      </c>
      <c r="B346" s="50" t="s">
        <v>481</v>
      </c>
      <c r="C346" s="55"/>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row>
    <row r="347" spans="1:31" customFormat="1" x14ac:dyDescent="0.2">
      <c r="A347" s="2" t="s">
        <v>482</v>
      </c>
      <c r="B347" s="50" t="s">
        <v>483</v>
      </c>
      <c r="C347" s="55">
        <v>153</v>
      </c>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row>
    <row r="348" spans="1:31" customFormat="1" x14ac:dyDescent="0.2">
      <c r="A348" s="2" t="s">
        <v>484</v>
      </c>
      <c r="B348" s="50" t="s">
        <v>485</v>
      </c>
      <c r="C348" s="55">
        <v>153</v>
      </c>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row>
    <row r="349" spans="1:31" customFormat="1" x14ac:dyDescent="0.2">
      <c r="A349" s="2" t="s">
        <v>486</v>
      </c>
      <c r="B349" s="50" t="s">
        <v>487</v>
      </c>
      <c r="C349" s="55"/>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row>
    <row r="350" spans="1:31" customFormat="1" x14ac:dyDescent="0.2">
      <c r="A350" s="2" t="s">
        <v>488</v>
      </c>
      <c r="B350" s="50" t="s">
        <v>489</v>
      </c>
      <c r="C350" s="55">
        <v>153</v>
      </c>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row>
    <row r="351" spans="1:31" customFormat="1" ht="21" x14ac:dyDescent="0.2">
      <c r="A351" s="2" t="s">
        <v>490</v>
      </c>
      <c r="B351" s="50" t="s">
        <v>491</v>
      </c>
      <c r="C351" s="55">
        <v>153</v>
      </c>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row>
    <row r="352" spans="1:31" customFormat="1" x14ac:dyDescent="0.2">
      <c r="A352" s="2" t="s">
        <v>492</v>
      </c>
      <c r="B352" s="50" t="s">
        <v>493</v>
      </c>
      <c r="C352" s="55"/>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row>
    <row r="353" spans="1:31" customFormat="1" x14ac:dyDescent="0.2">
      <c r="A353" s="2" t="s">
        <v>494</v>
      </c>
      <c r="B353" s="50" t="s">
        <v>495</v>
      </c>
      <c r="C353" s="55"/>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row>
    <row r="354" spans="1:31" customFormat="1" x14ac:dyDescent="0.2">
      <c r="A354" s="2" t="s">
        <v>496</v>
      </c>
      <c r="B354" s="50" t="s">
        <v>497</v>
      </c>
      <c r="C354" s="55">
        <v>153</v>
      </c>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row>
    <row r="355" spans="1:31" customFormat="1" ht="21" x14ac:dyDescent="0.2">
      <c r="A355" s="2" t="s">
        <v>498</v>
      </c>
      <c r="B355" s="50" t="s">
        <v>499</v>
      </c>
      <c r="C355" s="55">
        <v>153</v>
      </c>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row>
    <row r="356" spans="1:31" customFormat="1" x14ac:dyDescent="0.2">
      <c r="A356" s="2" t="s">
        <v>500</v>
      </c>
      <c r="B356" s="50" t="s">
        <v>501</v>
      </c>
      <c r="C356" s="55"/>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row>
    <row r="357" spans="1:31" customFormat="1" x14ac:dyDescent="0.2">
      <c r="A357" s="2" t="s">
        <v>502</v>
      </c>
      <c r="B357" s="50" t="s">
        <v>497</v>
      </c>
      <c r="C357" s="55">
        <v>153</v>
      </c>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row>
    <row r="358" spans="1:31" customFormat="1" ht="21" x14ac:dyDescent="0.2">
      <c r="A358" s="2" t="s">
        <v>503</v>
      </c>
      <c r="B358" s="50" t="s">
        <v>499</v>
      </c>
      <c r="C358" s="55">
        <v>153</v>
      </c>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row>
    <row r="359" spans="1:31" customFormat="1" ht="31.5" x14ac:dyDescent="0.2">
      <c r="A359" s="2" t="s">
        <v>504</v>
      </c>
      <c r="B359" s="50" t="s">
        <v>310</v>
      </c>
      <c r="C359" s="55">
        <v>38</v>
      </c>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row>
    <row r="360" spans="1:31" customFormat="1" ht="42" x14ac:dyDescent="0.2">
      <c r="A360" s="2" t="s">
        <v>504</v>
      </c>
      <c r="B360" s="50" t="s">
        <v>311</v>
      </c>
      <c r="C360" s="55">
        <v>61</v>
      </c>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row>
    <row r="361" spans="1:31" customFormat="1" x14ac:dyDescent="0.2">
      <c r="A361" s="2" t="s">
        <v>505</v>
      </c>
      <c r="B361" s="50" t="s">
        <v>313</v>
      </c>
      <c r="C361" s="55">
        <v>99</v>
      </c>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row>
    <row r="362" spans="1:31" customFormat="1" x14ac:dyDescent="0.2">
      <c r="A362" s="2" t="s">
        <v>506</v>
      </c>
      <c r="B362" s="50" t="s">
        <v>507</v>
      </c>
      <c r="C362" s="55"/>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row>
    <row r="363" spans="1:31" customFormat="1" x14ac:dyDescent="0.2">
      <c r="A363" s="2" t="s">
        <v>508</v>
      </c>
      <c r="B363" s="50" t="s">
        <v>509</v>
      </c>
      <c r="C363" s="55">
        <v>153</v>
      </c>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row>
    <row r="364" spans="1:31" customFormat="1" x14ac:dyDescent="0.2">
      <c r="A364" s="2" t="s">
        <v>510</v>
      </c>
      <c r="B364" s="50" t="s">
        <v>511</v>
      </c>
      <c r="C364" s="55">
        <v>153</v>
      </c>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row>
    <row r="365" spans="1:31" customFormat="1" x14ac:dyDescent="0.2">
      <c r="A365" s="2" t="s">
        <v>512</v>
      </c>
      <c r="B365" s="50" t="s">
        <v>513</v>
      </c>
      <c r="C365" s="55">
        <v>153</v>
      </c>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row>
    <row r="366" spans="1:31" customFormat="1" x14ac:dyDescent="0.2">
      <c r="A366" s="2" t="s">
        <v>514</v>
      </c>
      <c r="B366" s="50" t="s">
        <v>515</v>
      </c>
      <c r="C366" s="55">
        <v>153</v>
      </c>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row>
    <row r="367" spans="1:31" customFormat="1" x14ac:dyDescent="0.2">
      <c r="A367" s="2" t="s">
        <v>516</v>
      </c>
      <c r="B367" s="50" t="s">
        <v>517</v>
      </c>
      <c r="C367" s="55">
        <v>153</v>
      </c>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row>
    <row r="368" spans="1:31" customFormat="1" x14ac:dyDescent="0.2">
      <c r="A368" s="2" t="s">
        <v>518</v>
      </c>
      <c r="B368" s="50" t="s">
        <v>313</v>
      </c>
      <c r="C368" s="55">
        <v>99</v>
      </c>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row>
    <row r="369" spans="1:31" customFormat="1" x14ac:dyDescent="0.2">
      <c r="A369" s="2" t="s">
        <v>519</v>
      </c>
      <c r="B369" s="50" t="s">
        <v>328</v>
      </c>
      <c r="C369" s="55"/>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row>
    <row r="370" spans="1:31" customFormat="1" ht="21" x14ac:dyDescent="0.2">
      <c r="A370" s="2" t="s">
        <v>520</v>
      </c>
      <c r="B370" s="50" t="s">
        <v>330</v>
      </c>
      <c r="C370" s="55">
        <v>31</v>
      </c>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row>
    <row r="371" spans="1:31" customFormat="1" ht="21" x14ac:dyDescent="0.2">
      <c r="A371" s="2" t="s">
        <v>521</v>
      </c>
      <c r="B371" s="50" t="s">
        <v>332</v>
      </c>
      <c r="C371" s="55">
        <v>31</v>
      </c>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row>
    <row r="372" spans="1:31" customFormat="1" ht="21" x14ac:dyDescent="0.2">
      <c r="A372" s="2" t="s">
        <v>522</v>
      </c>
      <c r="B372" s="50" t="s">
        <v>332</v>
      </c>
      <c r="C372" s="55">
        <v>31</v>
      </c>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row>
    <row r="373" spans="1:31" customFormat="1" ht="21" x14ac:dyDescent="0.2">
      <c r="A373" s="2" t="s">
        <v>523</v>
      </c>
      <c r="B373" s="50" t="s">
        <v>524</v>
      </c>
      <c r="C373" s="55">
        <v>31</v>
      </c>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row>
    <row r="374" spans="1:31" customFormat="1" ht="21" x14ac:dyDescent="0.2">
      <c r="A374" s="8" t="s">
        <v>525</v>
      </c>
      <c r="B374" s="53" t="s">
        <v>337</v>
      </c>
      <c r="C374" s="56">
        <v>31</v>
      </c>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row>
    <row r="375" spans="1:31" customFormat="1" ht="21" x14ac:dyDescent="0.2">
      <c r="A375" s="8" t="s">
        <v>526</v>
      </c>
      <c r="B375" s="53" t="s">
        <v>527</v>
      </c>
      <c r="C375" s="56">
        <v>31</v>
      </c>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row>
    <row r="376" spans="1:31" customFormat="1" ht="21" x14ac:dyDescent="0.2">
      <c r="A376" s="8" t="s">
        <v>528</v>
      </c>
      <c r="B376" s="53" t="s">
        <v>431</v>
      </c>
      <c r="C376" s="56">
        <v>153</v>
      </c>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row>
    <row r="377" spans="1:31" customFormat="1" x14ac:dyDescent="0.2">
      <c r="A377" s="8" t="s">
        <v>529</v>
      </c>
      <c r="B377" s="9" t="s">
        <v>341</v>
      </c>
      <c r="C377" s="56">
        <v>61</v>
      </c>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row>
    <row r="378" spans="1:31" customFormat="1" x14ac:dyDescent="0.2">
      <c r="A378" s="2" t="s">
        <v>530</v>
      </c>
      <c r="B378" s="50" t="s">
        <v>313</v>
      </c>
      <c r="C378" s="55">
        <v>99</v>
      </c>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row>
    <row r="379" spans="1:31" customFormat="1" ht="42" customHeight="1" x14ac:dyDescent="0.2">
      <c r="A379" s="2" t="s">
        <v>531</v>
      </c>
      <c r="B379" s="50" t="s">
        <v>532</v>
      </c>
      <c r="C379" s="55">
        <v>153</v>
      </c>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row>
    <row r="380" spans="1:31" customFormat="1" x14ac:dyDescent="0.2">
      <c r="A380" s="5" t="s">
        <v>533</v>
      </c>
      <c r="B380" s="50" t="s">
        <v>346</v>
      </c>
      <c r="C380" s="55">
        <v>31</v>
      </c>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row>
    <row r="381" spans="1:31" customFormat="1" x14ac:dyDescent="0.2">
      <c r="A381" s="5" t="s">
        <v>534</v>
      </c>
      <c r="B381" s="50" t="s">
        <v>535</v>
      </c>
      <c r="C381" s="55"/>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row>
    <row r="382" spans="1:31" customFormat="1" ht="31.5" x14ac:dyDescent="0.2">
      <c r="A382" s="2" t="s">
        <v>536</v>
      </c>
      <c r="B382" s="50" t="s">
        <v>537</v>
      </c>
      <c r="C382" s="55">
        <v>153</v>
      </c>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row>
    <row r="383" spans="1:31" customFormat="1" x14ac:dyDescent="0.2">
      <c r="A383" s="2" t="s">
        <v>538</v>
      </c>
      <c r="B383" s="50" t="s">
        <v>539</v>
      </c>
      <c r="C383" s="55">
        <v>153</v>
      </c>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row>
    <row r="384" spans="1:31" customFormat="1" x14ac:dyDescent="0.2">
      <c r="A384" s="2" t="s">
        <v>540</v>
      </c>
      <c r="B384" s="50" t="s">
        <v>167</v>
      </c>
      <c r="C384" s="55">
        <v>153</v>
      </c>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row>
    <row r="385" spans="1:31" customFormat="1" x14ac:dyDescent="0.2">
      <c r="A385" s="2"/>
      <c r="B385" s="50"/>
      <c r="C385" s="55"/>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row>
    <row r="386" spans="1:31" customFormat="1" x14ac:dyDescent="0.2">
      <c r="A386" s="4" t="s">
        <v>541</v>
      </c>
      <c r="B386" s="52" t="s">
        <v>542</v>
      </c>
      <c r="C386" s="57"/>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row>
    <row r="387" spans="1:31" customFormat="1" x14ac:dyDescent="0.2">
      <c r="A387" s="2" t="s">
        <v>543</v>
      </c>
      <c r="B387" s="50" t="s">
        <v>544</v>
      </c>
      <c r="C387" s="55" t="s">
        <v>545</v>
      </c>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row>
    <row r="388" spans="1:31" customFormat="1" x14ac:dyDescent="0.2">
      <c r="A388" s="2" t="s">
        <v>546</v>
      </c>
      <c r="B388" s="50" t="s">
        <v>547</v>
      </c>
      <c r="C388" s="55" t="s">
        <v>545</v>
      </c>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row>
    <row r="389" spans="1:31" customFormat="1" ht="21" x14ac:dyDescent="0.2">
      <c r="A389" s="2" t="s">
        <v>548</v>
      </c>
      <c r="B389" s="53" t="s">
        <v>549</v>
      </c>
      <c r="C389" s="55" t="s">
        <v>545</v>
      </c>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row>
    <row r="390" spans="1:31" customFormat="1" ht="21" x14ac:dyDescent="0.2">
      <c r="A390" s="2" t="s">
        <v>550</v>
      </c>
      <c r="B390" s="53" t="s">
        <v>551</v>
      </c>
      <c r="C390" s="55" t="s">
        <v>545</v>
      </c>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row>
    <row r="391" spans="1:31" customFormat="1" ht="21" x14ac:dyDescent="0.2">
      <c r="A391" s="2" t="s">
        <v>552</v>
      </c>
      <c r="B391" s="53" t="s">
        <v>553</v>
      </c>
      <c r="C391" s="55" t="s">
        <v>545</v>
      </c>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row>
    <row r="392" spans="1:31" customFormat="1" x14ac:dyDescent="0.2">
      <c r="A392" s="2"/>
      <c r="B392" s="50"/>
      <c r="C392" s="55"/>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row>
    <row r="393" spans="1:31" customFormat="1" x14ac:dyDescent="0.2">
      <c r="A393" s="3" t="s">
        <v>554</v>
      </c>
      <c r="B393" s="51" t="s">
        <v>555</v>
      </c>
      <c r="C393" s="58"/>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row>
    <row r="394" spans="1:31" customFormat="1" x14ac:dyDescent="0.2">
      <c r="A394" s="4" t="s">
        <v>556</v>
      </c>
      <c r="B394" s="52" t="s">
        <v>557</v>
      </c>
      <c r="C394" s="57"/>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row>
    <row r="395" spans="1:31" customFormat="1" ht="21" x14ac:dyDescent="0.2">
      <c r="A395" s="2" t="s">
        <v>558</v>
      </c>
      <c r="B395" s="50" t="s">
        <v>559</v>
      </c>
      <c r="C395" s="55">
        <v>2</v>
      </c>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row>
    <row r="396" spans="1:31" customFormat="1" ht="21" x14ac:dyDescent="0.2">
      <c r="A396" s="2" t="s">
        <v>560</v>
      </c>
      <c r="B396" s="50" t="s">
        <v>561</v>
      </c>
      <c r="C396" s="55">
        <v>2</v>
      </c>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row>
    <row r="397" spans="1:31" customFormat="1" ht="31.5" x14ac:dyDescent="0.2">
      <c r="A397" s="2" t="s">
        <v>562</v>
      </c>
      <c r="B397" s="50" t="s">
        <v>563</v>
      </c>
      <c r="C397" s="55">
        <v>2</v>
      </c>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row>
    <row r="398" spans="1:31" customFormat="1" x14ac:dyDescent="0.2">
      <c r="A398" s="2" t="s">
        <v>564</v>
      </c>
      <c r="B398" s="50" t="s">
        <v>565</v>
      </c>
      <c r="C398" s="55">
        <v>2</v>
      </c>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row>
    <row r="399" spans="1:31" customFormat="1" x14ac:dyDescent="0.2">
      <c r="A399" s="2" t="s">
        <v>566</v>
      </c>
      <c r="B399" s="50" t="s">
        <v>567</v>
      </c>
      <c r="C399" s="55"/>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row>
    <row r="400" spans="1:31" customFormat="1" x14ac:dyDescent="0.2">
      <c r="A400" s="2" t="s">
        <v>568</v>
      </c>
      <c r="B400" s="50" t="s">
        <v>569</v>
      </c>
      <c r="C400" s="55">
        <v>2</v>
      </c>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row>
    <row r="401" spans="1:31" customFormat="1" ht="31.5" x14ac:dyDescent="0.2">
      <c r="A401" s="2" t="s">
        <v>570</v>
      </c>
      <c r="B401" s="50" t="s">
        <v>571</v>
      </c>
      <c r="C401" s="55">
        <v>2</v>
      </c>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row>
    <row r="402" spans="1:31" customFormat="1" ht="21" x14ac:dyDescent="0.2">
      <c r="A402" s="2" t="s">
        <v>572</v>
      </c>
      <c r="B402" s="50" t="s">
        <v>573</v>
      </c>
      <c r="C402" s="55">
        <v>1</v>
      </c>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row>
    <row r="403" spans="1:31" customFormat="1" ht="21" x14ac:dyDescent="0.2">
      <c r="A403" s="2" t="s">
        <v>574</v>
      </c>
      <c r="B403" s="50" t="s">
        <v>575</v>
      </c>
      <c r="C403" s="55">
        <v>1</v>
      </c>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row>
    <row r="404" spans="1:31" customFormat="1" x14ac:dyDescent="0.2">
      <c r="A404" s="2" t="s">
        <v>576</v>
      </c>
      <c r="B404" s="50" t="s">
        <v>577</v>
      </c>
      <c r="C404" s="55">
        <v>8</v>
      </c>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row>
    <row r="405" spans="1:31" customFormat="1" x14ac:dyDescent="0.2">
      <c r="A405" s="2" t="s">
        <v>578</v>
      </c>
      <c r="B405" s="50" t="s">
        <v>579</v>
      </c>
      <c r="C405" s="55">
        <v>2</v>
      </c>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row>
    <row r="406" spans="1:31" customFormat="1" x14ac:dyDescent="0.2">
      <c r="A406" s="2" t="s">
        <v>580</v>
      </c>
      <c r="B406" s="50" t="s">
        <v>581</v>
      </c>
      <c r="C406" s="55">
        <v>30</v>
      </c>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row>
    <row r="407" spans="1:31" customFormat="1" x14ac:dyDescent="0.2">
      <c r="A407" s="2" t="s">
        <v>582</v>
      </c>
      <c r="B407" s="50" t="s">
        <v>583</v>
      </c>
      <c r="C407" s="55"/>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row>
    <row r="408" spans="1:31" customFormat="1" ht="31.5" x14ac:dyDescent="0.2">
      <c r="A408" s="2" t="s">
        <v>584</v>
      </c>
      <c r="B408" s="50" t="s">
        <v>585</v>
      </c>
      <c r="C408" s="55">
        <v>23</v>
      </c>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row>
    <row r="409" spans="1:31" customFormat="1" ht="32.25" x14ac:dyDescent="0.2">
      <c r="A409" s="8" t="s">
        <v>586</v>
      </c>
      <c r="B409" s="53" t="s">
        <v>587</v>
      </c>
      <c r="C409" s="56">
        <v>23</v>
      </c>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row>
    <row r="410" spans="1:31" customFormat="1" ht="21" x14ac:dyDescent="0.2">
      <c r="A410" s="8" t="s">
        <v>588</v>
      </c>
      <c r="B410" s="53" t="s">
        <v>589</v>
      </c>
      <c r="C410" s="56"/>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row>
    <row r="411" spans="1:31" customFormat="1" x14ac:dyDescent="0.2">
      <c r="A411" s="8" t="s">
        <v>590</v>
      </c>
      <c r="B411" s="53" t="s">
        <v>591</v>
      </c>
      <c r="C411" s="59">
        <v>23</v>
      </c>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row>
    <row r="412" spans="1:31" customFormat="1" x14ac:dyDescent="0.2">
      <c r="A412" s="8" t="s">
        <v>592</v>
      </c>
      <c r="B412" s="53" t="s">
        <v>593</v>
      </c>
      <c r="C412" s="59">
        <v>23</v>
      </c>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row>
    <row r="413" spans="1:31" customFormat="1" ht="21" x14ac:dyDescent="0.2">
      <c r="A413" s="8" t="s">
        <v>594</v>
      </c>
      <c r="B413" s="53" t="s">
        <v>595</v>
      </c>
      <c r="C413" s="56">
        <v>23</v>
      </c>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row>
    <row r="414" spans="1:31" customFormat="1" ht="21" x14ac:dyDescent="0.2">
      <c r="A414" s="8" t="s">
        <v>596</v>
      </c>
      <c r="B414" s="53" t="s">
        <v>597</v>
      </c>
      <c r="C414" s="56">
        <v>23</v>
      </c>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row>
    <row r="415" spans="1:31" customFormat="1" x14ac:dyDescent="0.2">
      <c r="A415" s="2" t="s">
        <v>598</v>
      </c>
      <c r="B415" s="50" t="s">
        <v>599</v>
      </c>
      <c r="C415" s="55">
        <v>19</v>
      </c>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row>
    <row r="416" spans="1:31" customFormat="1" ht="31.5" customHeight="1" x14ac:dyDescent="0.2">
      <c r="A416" s="8" t="s">
        <v>600</v>
      </c>
      <c r="B416" s="53" t="s">
        <v>601</v>
      </c>
      <c r="C416" s="56">
        <v>7</v>
      </c>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row>
    <row r="417" spans="1:31" customFormat="1" ht="21" customHeight="1" x14ac:dyDescent="0.2">
      <c r="A417" s="8" t="s">
        <v>600</v>
      </c>
      <c r="B417" s="53" t="s">
        <v>602</v>
      </c>
      <c r="C417" s="56">
        <v>12</v>
      </c>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row>
    <row r="418" spans="1:31" customFormat="1" x14ac:dyDescent="0.2">
      <c r="A418" s="7" t="s">
        <v>603</v>
      </c>
      <c r="B418" s="53" t="s">
        <v>604</v>
      </c>
      <c r="C418" s="56">
        <v>30</v>
      </c>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row>
    <row r="419" spans="1:31" customFormat="1" x14ac:dyDescent="0.2">
      <c r="A419" s="7" t="s">
        <v>605</v>
      </c>
      <c r="B419" s="9" t="s">
        <v>606</v>
      </c>
      <c r="C419" s="56">
        <v>6</v>
      </c>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row>
    <row r="420" spans="1:31" customFormat="1" x14ac:dyDescent="0.2">
      <c r="A420" s="7" t="s">
        <v>607</v>
      </c>
      <c r="B420" s="53" t="s">
        <v>599</v>
      </c>
      <c r="C420" s="56">
        <v>19</v>
      </c>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row>
    <row r="421" spans="1:31" customFormat="1" ht="21" x14ac:dyDescent="0.2">
      <c r="A421" s="7" t="s">
        <v>608</v>
      </c>
      <c r="B421" s="53" t="s">
        <v>609</v>
      </c>
      <c r="C421" s="56">
        <v>30</v>
      </c>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row>
    <row r="422" spans="1:31" customFormat="1" ht="21" x14ac:dyDescent="0.2">
      <c r="A422" s="7" t="s">
        <v>610</v>
      </c>
      <c r="B422" s="53" t="s">
        <v>611</v>
      </c>
      <c r="C422" s="56">
        <v>9</v>
      </c>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row>
    <row r="423" spans="1:31" customFormat="1" x14ac:dyDescent="0.2">
      <c r="A423" s="7" t="s">
        <v>612</v>
      </c>
      <c r="B423" s="53" t="s">
        <v>613</v>
      </c>
      <c r="C423" s="56">
        <v>30</v>
      </c>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row>
    <row r="424" spans="1:31" customFormat="1" x14ac:dyDescent="0.2">
      <c r="A424" s="8" t="s">
        <v>614</v>
      </c>
      <c r="B424" s="53" t="s">
        <v>615</v>
      </c>
      <c r="C424" s="56">
        <v>30</v>
      </c>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row>
    <row r="425" spans="1:31" customFormat="1" x14ac:dyDescent="0.2">
      <c r="A425" s="8" t="s">
        <v>616</v>
      </c>
      <c r="B425" s="53" t="s">
        <v>617</v>
      </c>
      <c r="C425" s="56">
        <v>2</v>
      </c>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row>
    <row r="426" spans="1:31" customFormat="1" x14ac:dyDescent="0.2">
      <c r="A426" s="2"/>
      <c r="B426" s="50"/>
      <c r="C426" s="55"/>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row>
    <row r="427" spans="1:31" customFormat="1" x14ac:dyDescent="0.2">
      <c r="A427" s="4" t="s">
        <v>618</v>
      </c>
      <c r="B427" s="52" t="s">
        <v>619</v>
      </c>
      <c r="C427" s="57"/>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row>
    <row r="428" spans="1:31" customFormat="1" ht="21" x14ac:dyDescent="0.2">
      <c r="A428" s="2" t="s">
        <v>620</v>
      </c>
      <c r="B428" s="50" t="s">
        <v>559</v>
      </c>
      <c r="C428" s="55">
        <v>5</v>
      </c>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row>
    <row r="429" spans="1:31" customFormat="1" ht="21" x14ac:dyDescent="0.2">
      <c r="A429" s="2" t="s">
        <v>621</v>
      </c>
      <c r="B429" s="50" t="s">
        <v>561</v>
      </c>
      <c r="C429" s="55">
        <v>5</v>
      </c>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row>
    <row r="430" spans="1:31" customFormat="1" ht="31.5" x14ac:dyDescent="0.2">
      <c r="A430" s="2" t="s">
        <v>622</v>
      </c>
      <c r="B430" s="50" t="s">
        <v>563</v>
      </c>
      <c r="C430" s="55">
        <v>5</v>
      </c>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row>
    <row r="431" spans="1:31" customFormat="1" x14ac:dyDescent="0.2">
      <c r="A431" s="2" t="s">
        <v>623</v>
      </c>
      <c r="B431" s="50" t="s">
        <v>624</v>
      </c>
      <c r="C431" s="55">
        <v>5</v>
      </c>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row>
    <row r="432" spans="1:31" customFormat="1" x14ac:dyDescent="0.2">
      <c r="A432" s="2" t="s">
        <v>625</v>
      </c>
      <c r="B432" s="50" t="s">
        <v>567</v>
      </c>
      <c r="C432" s="55"/>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row>
    <row r="433" spans="1:31" customFormat="1" x14ac:dyDescent="0.2">
      <c r="A433" s="2" t="s">
        <v>626</v>
      </c>
      <c r="B433" s="50" t="s">
        <v>569</v>
      </c>
      <c r="C433" s="55">
        <v>5</v>
      </c>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row>
    <row r="434" spans="1:31" customFormat="1" ht="31.5" x14ac:dyDescent="0.2">
      <c r="A434" s="2" t="s">
        <v>627</v>
      </c>
      <c r="B434" s="50" t="s">
        <v>628</v>
      </c>
      <c r="C434" s="55">
        <v>5</v>
      </c>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row>
    <row r="435" spans="1:31" customFormat="1" ht="21" x14ac:dyDescent="0.2">
      <c r="A435" s="2" t="s">
        <v>629</v>
      </c>
      <c r="B435" s="50" t="s">
        <v>630</v>
      </c>
      <c r="C435" s="60">
        <v>3</v>
      </c>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row>
    <row r="436" spans="1:31" customFormat="1" ht="21" x14ac:dyDescent="0.2">
      <c r="A436" s="2" t="s">
        <v>631</v>
      </c>
      <c r="B436" s="50" t="s">
        <v>632</v>
      </c>
      <c r="C436" s="60">
        <v>3</v>
      </c>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row>
    <row r="437" spans="1:31" customFormat="1" x14ac:dyDescent="0.2">
      <c r="A437" s="2" t="s">
        <v>633</v>
      </c>
      <c r="B437" s="50" t="s">
        <v>634</v>
      </c>
      <c r="C437" s="55">
        <v>23</v>
      </c>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row>
    <row r="438" spans="1:31" customFormat="1" x14ac:dyDescent="0.2">
      <c r="A438" s="2" t="s">
        <v>635</v>
      </c>
      <c r="B438" s="50" t="s">
        <v>636</v>
      </c>
      <c r="C438" s="55">
        <v>23</v>
      </c>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row>
    <row r="439" spans="1:31" customFormat="1" x14ac:dyDescent="0.2">
      <c r="A439" s="2" t="s">
        <v>637</v>
      </c>
      <c r="B439" s="50" t="s">
        <v>579</v>
      </c>
      <c r="C439" s="55">
        <v>5</v>
      </c>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row>
    <row r="440" spans="1:31" customFormat="1" ht="21" x14ac:dyDescent="0.2">
      <c r="A440" s="2" t="s">
        <v>638</v>
      </c>
      <c r="B440" s="50" t="s">
        <v>639</v>
      </c>
      <c r="C440" s="55">
        <v>84</v>
      </c>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row>
    <row r="441" spans="1:31" customFormat="1" ht="21" x14ac:dyDescent="0.2">
      <c r="A441" s="8" t="s">
        <v>640</v>
      </c>
      <c r="B441" s="53" t="s">
        <v>641</v>
      </c>
      <c r="C441" s="56">
        <v>84</v>
      </c>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row>
    <row r="442" spans="1:31" customFormat="1" x14ac:dyDescent="0.2">
      <c r="A442" s="8" t="s">
        <v>642</v>
      </c>
      <c r="B442" s="53" t="s">
        <v>643</v>
      </c>
      <c r="C442" s="56"/>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row>
    <row r="443" spans="1:31" customFormat="1" x14ac:dyDescent="0.2">
      <c r="A443" s="7" t="s">
        <v>644</v>
      </c>
      <c r="B443" s="53" t="s">
        <v>645</v>
      </c>
      <c r="C443" s="56">
        <v>84</v>
      </c>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row>
    <row r="444" spans="1:31" customFormat="1" ht="21" x14ac:dyDescent="0.2">
      <c r="A444" s="7" t="s">
        <v>646</v>
      </c>
      <c r="B444" s="53" t="s">
        <v>647</v>
      </c>
      <c r="C444" s="56">
        <v>84</v>
      </c>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row>
    <row r="445" spans="1:31" customFormat="1" x14ac:dyDescent="0.2">
      <c r="A445" s="7" t="s">
        <v>648</v>
      </c>
      <c r="B445" s="53" t="s">
        <v>649</v>
      </c>
      <c r="C445" s="56">
        <v>84</v>
      </c>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row>
    <row r="446" spans="1:31" customFormat="1" x14ac:dyDescent="0.2">
      <c r="A446" s="8" t="s">
        <v>650</v>
      </c>
      <c r="B446" s="53" t="s">
        <v>599</v>
      </c>
      <c r="C446" s="56">
        <v>54</v>
      </c>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row>
    <row r="447" spans="1:31" customFormat="1" x14ac:dyDescent="0.2">
      <c r="A447" s="2" t="s">
        <v>651</v>
      </c>
      <c r="B447" s="50" t="s">
        <v>583</v>
      </c>
      <c r="C447" s="55"/>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row>
    <row r="448" spans="1:31" customFormat="1" ht="31.5" x14ac:dyDescent="0.2">
      <c r="A448" s="2" t="s">
        <v>652</v>
      </c>
      <c r="B448" s="50" t="s">
        <v>653</v>
      </c>
      <c r="C448" s="55">
        <v>65</v>
      </c>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row>
    <row r="449" spans="1:31" customFormat="1" ht="31.5" x14ac:dyDescent="0.2">
      <c r="A449" s="8" t="s">
        <v>654</v>
      </c>
      <c r="B449" s="53" t="s">
        <v>655</v>
      </c>
      <c r="C449" s="56"/>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row>
    <row r="450" spans="1:31" customFormat="1" x14ac:dyDescent="0.2">
      <c r="A450" s="8" t="s">
        <v>656</v>
      </c>
      <c r="B450" s="53" t="s">
        <v>657</v>
      </c>
      <c r="C450" s="56">
        <v>65</v>
      </c>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row>
    <row r="451" spans="1:31" customFormat="1" x14ac:dyDescent="0.2">
      <c r="A451" s="8" t="s">
        <v>658</v>
      </c>
      <c r="B451" s="53" t="s">
        <v>659</v>
      </c>
      <c r="C451" s="56">
        <v>65</v>
      </c>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row>
    <row r="452" spans="1:31" customFormat="1" ht="32.25" x14ac:dyDescent="0.2">
      <c r="A452" s="8" t="s">
        <v>660</v>
      </c>
      <c r="B452" s="53" t="s">
        <v>661</v>
      </c>
      <c r="C452" s="56">
        <v>65</v>
      </c>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row>
    <row r="453" spans="1:31" customFormat="1" ht="31.5" x14ac:dyDescent="0.2">
      <c r="A453" s="8" t="s">
        <v>662</v>
      </c>
      <c r="B453" s="53" t="s">
        <v>663</v>
      </c>
      <c r="C453" s="56">
        <v>65</v>
      </c>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row>
    <row r="454" spans="1:31" customFormat="1" x14ac:dyDescent="0.2">
      <c r="A454" s="8" t="s">
        <v>664</v>
      </c>
      <c r="B454" s="53" t="s">
        <v>665</v>
      </c>
      <c r="C454" s="56"/>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row>
    <row r="455" spans="1:31" customFormat="1" ht="21" x14ac:dyDescent="0.2">
      <c r="A455" s="8" t="s">
        <v>666</v>
      </c>
      <c r="B455" s="53" t="s">
        <v>667</v>
      </c>
      <c r="C455" s="56">
        <v>84</v>
      </c>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row>
    <row r="456" spans="1:31" customFormat="1" x14ac:dyDescent="0.2">
      <c r="A456" s="8" t="s">
        <v>668</v>
      </c>
      <c r="B456" s="53" t="s">
        <v>669</v>
      </c>
      <c r="C456" s="56">
        <v>84</v>
      </c>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row>
    <row r="457" spans="1:31" customFormat="1" ht="31.5" customHeight="1" x14ac:dyDescent="0.2">
      <c r="A457" s="8" t="s">
        <v>670</v>
      </c>
      <c r="B457" s="53" t="s">
        <v>601</v>
      </c>
      <c r="C457" s="56">
        <v>21</v>
      </c>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row>
    <row r="458" spans="1:31" customFormat="1" ht="21" customHeight="1" x14ac:dyDescent="0.2">
      <c r="A458" s="8" t="s">
        <v>670</v>
      </c>
      <c r="B458" s="53" t="s">
        <v>602</v>
      </c>
      <c r="C458" s="56">
        <v>33</v>
      </c>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row>
    <row r="459" spans="1:31" customFormat="1" x14ac:dyDescent="0.2">
      <c r="A459" s="7" t="s">
        <v>671</v>
      </c>
      <c r="B459" s="50" t="s">
        <v>672</v>
      </c>
      <c r="C459" s="56">
        <v>17</v>
      </c>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row>
    <row r="460" spans="1:31" customFormat="1" x14ac:dyDescent="0.2">
      <c r="A460" s="8" t="s">
        <v>673</v>
      </c>
      <c r="B460" s="53" t="s">
        <v>599</v>
      </c>
      <c r="C460" s="56">
        <v>54</v>
      </c>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row>
    <row r="461" spans="1:31" customFormat="1" ht="21" x14ac:dyDescent="0.2">
      <c r="A461" s="7" t="s">
        <v>674</v>
      </c>
      <c r="B461" s="53" t="s">
        <v>611</v>
      </c>
      <c r="C461" s="56">
        <v>25</v>
      </c>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row>
    <row r="462" spans="1:31" customFormat="1" x14ac:dyDescent="0.2">
      <c r="A462" s="2" t="s">
        <v>675</v>
      </c>
      <c r="B462" s="50" t="s">
        <v>615</v>
      </c>
      <c r="C462" s="55">
        <v>84</v>
      </c>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row>
    <row r="463" spans="1:31" customFormat="1" x14ac:dyDescent="0.2">
      <c r="A463" s="2" t="s">
        <v>676</v>
      </c>
      <c r="B463" s="50" t="s">
        <v>617</v>
      </c>
      <c r="C463" s="55">
        <v>5</v>
      </c>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row>
    <row r="464" spans="1:31" customFormat="1" x14ac:dyDescent="0.2">
      <c r="A464" s="2"/>
      <c r="B464" s="50"/>
      <c r="C464" s="55"/>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row>
    <row r="465" spans="1:31" customFormat="1" ht="21" x14ac:dyDescent="0.2">
      <c r="A465" s="4" t="s">
        <v>677</v>
      </c>
      <c r="B465" s="52" t="s">
        <v>678</v>
      </c>
      <c r="C465" s="6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row>
    <row r="466" spans="1:31" customFormat="1" x14ac:dyDescent="0.2">
      <c r="A466" s="2" t="s">
        <v>679</v>
      </c>
      <c r="B466" s="50" t="s">
        <v>599</v>
      </c>
      <c r="C466" s="55">
        <v>15</v>
      </c>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row>
    <row r="467" spans="1:31" customFormat="1" ht="31.5" customHeight="1" x14ac:dyDescent="0.2">
      <c r="A467" s="8" t="s">
        <v>680</v>
      </c>
      <c r="B467" s="53" t="s">
        <v>601</v>
      </c>
      <c r="C467" s="56">
        <v>6</v>
      </c>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row>
    <row r="468" spans="1:31" customFormat="1" ht="21" customHeight="1" x14ac:dyDescent="0.2">
      <c r="A468" s="8" t="s">
        <v>680</v>
      </c>
      <c r="B468" s="53" t="s">
        <v>602</v>
      </c>
      <c r="C468" s="56">
        <v>9</v>
      </c>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row>
    <row r="469" spans="1:31" customFormat="1" ht="12.75" customHeight="1" x14ac:dyDescent="0.2">
      <c r="A469" s="8" t="s">
        <v>681</v>
      </c>
      <c r="B469" s="53" t="s">
        <v>682</v>
      </c>
      <c r="C469" s="56">
        <v>23</v>
      </c>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row>
    <row r="470" spans="1:31" customFormat="1" ht="12.75" customHeight="1" x14ac:dyDescent="0.2">
      <c r="A470" s="7" t="s">
        <v>683</v>
      </c>
      <c r="B470" s="53" t="s">
        <v>604</v>
      </c>
      <c r="C470" s="56">
        <v>23</v>
      </c>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row>
    <row r="471" spans="1:31" customFormat="1" ht="12.75" customHeight="1" x14ac:dyDescent="0.2">
      <c r="A471" s="7" t="s">
        <v>684</v>
      </c>
      <c r="B471" s="9" t="s">
        <v>672</v>
      </c>
      <c r="C471" s="56">
        <v>5</v>
      </c>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row>
    <row r="472" spans="1:31" customFormat="1" ht="12.75" customHeight="1" x14ac:dyDescent="0.2">
      <c r="A472" s="8" t="s">
        <v>685</v>
      </c>
      <c r="B472" s="53" t="s">
        <v>686</v>
      </c>
      <c r="C472" s="59">
        <v>15</v>
      </c>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row>
    <row r="473" spans="1:31" customFormat="1" ht="12.75" customHeight="1" x14ac:dyDescent="0.2">
      <c r="A473" s="8" t="s">
        <v>687</v>
      </c>
      <c r="B473" s="53" t="s">
        <v>613</v>
      </c>
      <c r="C473" s="59">
        <v>23</v>
      </c>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row>
    <row r="474" spans="1:31" customFormat="1" ht="21" x14ac:dyDescent="0.2">
      <c r="A474" s="8" t="s">
        <v>688</v>
      </c>
      <c r="B474" s="53" t="s">
        <v>689</v>
      </c>
      <c r="C474" s="59">
        <v>23</v>
      </c>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row>
    <row r="475" spans="1:31" customFormat="1" x14ac:dyDescent="0.2">
      <c r="A475" s="8" t="s">
        <v>690</v>
      </c>
      <c r="B475" s="53" t="s">
        <v>691</v>
      </c>
      <c r="C475" s="59">
        <v>23</v>
      </c>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row>
    <row r="476" spans="1:31" customFormat="1" ht="21" x14ac:dyDescent="0.2">
      <c r="A476" s="7" t="s">
        <v>692</v>
      </c>
      <c r="B476" s="53" t="s">
        <v>611</v>
      </c>
      <c r="C476" s="56">
        <v>7</v>
      </c>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row>
    <row r="477" spans="1:31" customFormat="1" x14ac:dyDescent="0.2">
      <c r="A477" s="8" t="s">
        <v>693</v>
      </c>
      <c r="B477" s="53" t="s">
        <v>167</v>
      </c>
      <c r="C477" s="56">
        <v>23</v>
      </c>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row>
    <row r="478" spans="1:31" customFormat="1" x14ac:dyDescent="0.2">
      <c r="A478" s="2"/>
      <c r="B478" s="50"/>
      <c r="C478" s="55"/>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row>
    <row r="479" spans="1:31" customFormat="1" x14ac:dyDescent="0.2">
      <c r="A479" s="4" t="s">
        <v>694</v>
      </c>
      <c r="B479" s="52" t="s">
        <v>695</v>
      </c>
      <c r="C479" s="57"/>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row>
    <row r="480" spans="1:31" customFormat="1" x14ac:dyDescent="0.2">
      <c r="A480" s="2" t="s">
        <v>696</v>
      </c>
      <c r="B480" s="50" t="s">
        <v>697</v>
      </c>
      <c r="C480" s="55">
        <v>8</v>
      </c>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row>
    <row r="481" spans="1:31" customFormat="1" x14ac:dyDescent="0.2">
      <c r="A481" s="2" t="s">
        <v>698</v>
      </c>
      <c r="B481" s="50" t="s">
        <v>699</v>
      </c>
      <c r="C481" s="55">
        <v>43</v>
      </c>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row>
    <row r="482" spans="1:31" customFormat="1" x14ac:dyDescent="0.2">
      <c r="A482" s="2" t="s">
        <v>700</v>
      </c>
      <c r="B482" s="50" t="s">
        <v>701</v>
      </c>
      <c r="C482" s="55">
        <v>43</v>
      </c>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row>
    <row r="483" spans="1:31" customFormat="1" x14ac:dyDescent="0.2">
      <c r="A483" s="2" t="s">
        <v>702</v>
      </c>
      <c r="B483" s="50" t="s">
        <v>703</v>
      </c>
      <c r="C483" s="55"/>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row>
    <row r="484" spans="1:31" customFormat="1" x14ac:dyDescent="0.2">
      <c r="A484" s="2" t="s">
        <v>704</v>
      </c>
      <c r="B484" s="50" t="s">
        <v>705</v>
      </c>
      <c r="C484" s="55">
        <v>43</v>
      </c>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row>
    <row r="485" spans="1:31" customFormat="1" x14ac:dyDescent="0.2">
      <c r="A485" s="2" t="s">
        <v>706</v>
      </c>
      <c r="B485" s="50" t="s">
        <v>707</v>
      </c>
      <c r="C485" s="55">
        <v>43</v>
      </c>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row>
    <row r="486" spans="1:31" customFormat="1" x14ac:dyDescent="0.2">
      <c r="A486" s="2" t="s">
        <v>708</v>
      </c>
      <c r="B486" s="50" t="s">
        <v>709</v>
      </c>
      <c r="C486" s="55">
        <v>43</v>
      </c>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row>
    <row r="487" spans="1:31" customFormat="1" x14ac:dyDescent="0.2">
      <c r="A487" s="2" t="s">
        <v>710</v>
      </c>
      <c r="B487" s="50" t="s">
        <v>649</v>
      </c>
      <c r="C487" s="55">
        <v>43</v>
      </c>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row>
    <row r="488" spans="1:31" customFormat="1" x14ac:dyDescent="0.2">
      <c r="A488" s="2" t="s">
        <v>711</v>
      </c>
      <c r="B488" s="50" t="s">
        <v>712</v>
      </c>
      <c r="C488" s="55">
        <v>43</v>
      </c>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row>
    <row r="489" spans="1:31" customFormat="1" x14ac:dyDescent="0.2">
      <c r="A489" s="2" t="s">
        <v>713</v>
      </c>
      <c r="B489" s="50" t="s">
        <v>599</v>
      </c>
      <c r="C489" s="55">
        <v>28</v>
      </c>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row>
    <row r="490" spans="1:31" customFormat="1" ht="31.5" customHeight="1" x14ac:dyDescent="0.2">
      <c r="A490" s="8" t="s">
        <v>714</v>
      </c>
      <c r="B490" s="53" t="s">
        <v>715</v>
      </c>
      <c r="C490" s="56">
        <v>11</v>
      </c>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row>
    <row r="491" spans="1:31" customFormat="1" ht="21" customHeight="1" x14ac:dyDescent="0.2">
      <c r="A491" s="8" t="s">
        <v>714</v>
      </c>
      <c r="B491" s="53" t="s">
        <v>602</v>
      </c>
      <c r="C491" s="56">
        <v>17</v>
      </c>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row>
    <row r="492" spans="1:31" customFormat="1" ht="21" x14ac:dyDescent="0.2">
      <c r="A492" s="8" t="s">
        <v>716</v>
      </c>
      <c r="B492" s="53" t="s">
        <v>717</v>
      </c>
      <c r="C492" s="56">
        <v>43</v>
      </c>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row>
    <row r="493" spans="1:31" customFormat="1" x14ac:dyDescent="0.2">
      <c r="A493" s="7" t="s">
        <v>718</v>
      </c>
      <c r="B493" s="9" t="s">
        <v>672</v>
      </c>
      <c r="C493" s="56">
        <v>9</v>
      </c>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row>
    <row r="494" spans="1:31" customFormat="1" x14ac:dyDescent="0.2">
      <c r="A494" s="7" t="s">
        <v>719</v>
      </c>
      <c r="B494" s="53" t="s">
        <v>599</v>
      </c>
      <c r="C494" s="56">
        <v>28</v>
      </c>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row>
    <row r="495" spans="1:31" customFormat="1" ht="21" x14ac:dyDescent="0.2">
      <c r="A495" s="7" t="s">
        <v>720</v>
      </c>
      <c r="B495" s="53" t="s">
        <v>611</v>
      </c>
      <c r="C495" s="56">
        <v>13</v>
      </c>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row>
    <row r="496" spans="1:31" customFormat="1" x14ac:dyDescent="0.2">
      <c r="A496" s="2" t="s">
        <v>721</v>
      </c>
      <c r="B496" s="50" t="s">
        <v>167</v>
      </c>
      <c r="C496" s="55">
        <v>43</v>
      </c>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row>
    <row r="497" spans="1:31" customFormat="1" x14ac:dyDescent="0.2">
      <c r="A497" s="2"/>
      <c r="B497" s="50"/>
      <c r="C497" s="55"/>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row>
    <row r="498" spans="1:31" customFormat="1" x14ac:dyDescent="0.2">
      <c r="A498" s="4" t="s">
        <v>722</v>
      </c>
      <c r="B498" s="52" t="s">
        <v>723</v>
      </c>
      <c r="C498" s="57"/>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row>
    <row r="499" spans="1:31" customFormat="1" x14ac:dyDescent="0.2">
      <c r="A499" s="2" t="s">
        <v>724</v>
      </c>
      <c r="B499" s="50" t="s">
        <v>725</v>
      </c>
      <c r="C499" s="55">
        <v>22</v>
      </c>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row>
    <row r="500" spans="1:31" customFormat="1" x14ac:dyDescent="0.2">
      <c r="A500" s="2" t="s">
        <v>726</v>
      </c>
      <c r="B500" s="50" t="s">
        <v>727</v>
      </c>
      <c r="C500" s="55">
        <v>22</v>
      </c>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row>
    <row r="501" spans="1:31" customFormat="1" x14ac:dyDescent="0.2">
      <c r="A501" s="2" t="s">
        <v>728</v>
      </c>
      <c r="B501" s="50" t="s">
        <v>729</v>
      </c>
      <c r="C501" s="55">
        <v>22</v>
      </c>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row>
    <row r="502" spans="1:31" customFormat="1" x14ac:dyDescent="0.2">
      <c r="A502" s="2" t="s">
        <v>730</v>
      </c>
      <c r="B502" s="50" t="s">
        <v>599</v>
      </c>
      <c r="C502" s="55">
        <v>14</v>
      </c>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row>
    <row r="503" spans="1:31" customFormat="1" x14ac:dyDescent="0.2">
      <c r="A503" s="2" t="s">
        <v>731</v>
      </c>
      <c r="B503" s="50" t="s">
        <v>732</v>
      </c>
      <c r="C503" s="55">
        <v>22</v>
      </c>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row>
    <row r="504" spans="1:31" customFormat="1" x14ac:dyDescent="0.2">
      <c r="A504" s="2" t="s">
        <v>733</v>
      </c>
      <c r="B504" s="50" t="s">
        <v>682</v>
      </c>
      <c r="C504" s="55">
        <v>22</v>
      </c>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row>
    <row r="505" spans="1:31" customFormat="1" ht="31.5" customHeight="1" x14ac:dyDescent="0.2">
      <c r="A505" s="2" t="s">
        <v>734</v>
      </c>
      <c r="B505" s="53" t="s">
        <v>601</v>
      </c>
      <c r="C505" s="55">
        <v>5</v>
      </c>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row>
    <row r="506" spans="1:31" customFormat="1" ht="21" customHeight="1" x14ac:dyDescent="0.2">
      <c r="A506" s="2" t="s">
        <v>734</v>
      </c>
      <c r="B506" s="53" t="s">
        <v>602</v>
      </c>
      <c r="C506" s="55">
        <v>9</v>
      </c>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row>
    <row r="507" spans="1:31" customFormat="1" x14ac:dyDescent="0.2">
      <c r="A507" s="2" t="s">
        <v>735</v>
      </c>
      <c r="B507" s="50" t="s">
        <v>736</v>
      </c>
      <c r="C507" s="55">
        <v>22</v>
      </c>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row>
    <row r="508" spans="1:31" customFormat="1" x14ac:dyDescent="0.2">
      <c r="A508" s="2" t="s">
        <v>737</v>
      </c>
      <c r="B508" s="50" t="s">
        <v>738</v>
      </c>
      <c r="C508" s="55"/>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row>
    <row r="509" spans="1:31" customFormat="1" ht="12.75" customHeight="1" x14ac:dyDescent="0.2">
      <c r="A509" s="2" t="s">
        <v>739</v>
      </c>
      <c r="B509" s="50" t="s">
        <v>740</v>
      </c>
      <c r="C509" s="55"/>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row>
    <row r="510" spans="1:31" customFormat="1" ht="21" x14ac:dyDescent="0.2">
      <c r="A510" s="2" t="s">
        <v>741</v>
      </c>
      <c r="B510" s="50" t="s">
        <v>742</v>
      </c>
      <c r="C510" s="55"/>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row>
    <row r="511" spans="1:31" customFormat="1" ht="31.5" x14ac:dyDescent="0.2">
      <c r="A511" s="2" t="s">
        <v>743</v>
      </c>
      <c r="B511" s="50" t="s">
        <v>744</v>
      </c>
      <c r="C511" s="55">
        <v>20</v>
      </c>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row>
    <row r="512" spans="1:31" customFormat="1" ht="21" x14ac:dyDescent="0.2">
      <c r="A512" s="2" t="s">
        <v>745</v>
      </c>
      <c r="B512" s="50" t="s">
        <v>746</v>
      </c>
      <c r="C512" s="55">
        <v>20</v>
      </c>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row>
    <row r="513" spans="1:31" customFormat="1" ht="21" x14ac:dyDescent="0.2">
      <c r="A513" s="2" t="s">
        <v>747</v>
      </c>
      <c r="B513" s="50" t="s">
        <v>748</v>
      </c>
      <c r="C513" s="55">
        <v>20</v>
      </c>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row>
    <row r="514" spans="1:31" customFormat="1" ht="31.5" x14ac:dyDescent="0.2">
      <c r="A514" s="2" t="s">
        <v>749</v>
      </c>
      <c r="B514" s="50" t="s">
        <v>750</v>
      </c>
      <c r="C514" s="55">
        <v>20</v>
      </c>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row>
    <row r="515" spans="1:31" customFormat="1" ht="31.5" x14ac:dyDescent="0.2">
      <c r="A515" s="2" t="s">
        <v>751</v>
      </c>
      <c r="B515" s="50" t="s">
        <v>752</v>
      </c>
      <c r="C515" s="55">
        <v>20</v>
      </c>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row>
    <row r="516" spans="1:31" customFormat="1" ht="21" x14ac:dyDescent="0.2">
      <c r="A516" s="2" t="s">
        <v>753</v>
      </c>
      <c r="B516" s="50" t="s">
        <v>754</v>
      </c>
      <c r="C516" s="55">
        <v>20</v>
      </c>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row>
    <row r="517" spans="1:31" customFormat="1" ht="21" x14ac:dyDescent="0.2">
      <c r="A517" s="2" t="s">
        <v>755</v>
      </c>
      <c r="B517" s="50" t="s">
        <v>756</v>
      </c>
      <c r="C517" s="55">
        <v>20</v>
      </c>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row>
    <row r="518" spans="1:31" customFormat="1" ht="21" x14ac:dyDescent="0.2">
      <c r="A518" s="2" t="s">
        <v>757</v>
      </c>
      <c r="B518" s="50" t="s">
        <v>758</v>
      </c>
      <c r="C518" s="55"/>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row>
    <row r="519" spans="1:31" customFormat="1" ht="31.5" x14ac:dyDescent="0.2">
      <c r="A519" s="2" t="s">
        <v>759</v>
      </c>
      <c r="B519" s="50" t="s">
        <v>760</v>
      </c>
      <c r="C519" s="55">
        <v>17</v>
      </c>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row>
    <row r="520" spans="1:31" customFormat="1" ht="21" x14ac:dyDescent="0.2">
      <c r="A520" s="2" t="s">
        <v>761</v>
      </c>
      <c r="B520" s="50" t="s">
        <v>762</v>
      </c>
      <c r="C520" s="55">
        <v>17</v>
      </c>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row>
    <row r="521" spans="1:31" customFormat="1" ht="21" x14ac:dyDescent="0.2">
      <c r="A521" s="2" t="s">
        <v>763</v>
      </c>
      <c r="B521" s="50" t="s">
        <v>764</v>
      </c>
      <c r="C521" s="55">
        <v>17</v>
      </c>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row>
    <row r="522" spans="1:31" customFormat="1" ht="31.5" x14ac:dyDescent="0.2">
      <c r="A522" s="2" t="s">
        <v>765</v>
      </c>
      <c r="B522" s="50" t="s">
        <v>766</v>
      </c>
      <c r="C522" s="55">
        <v>17</v>
      </c>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row>
    <row r="523" spans="1:31" customFormat="1" ht="31.5" x14ac:dyDescent="0.2">
      <c r="A523" s="2" t="s">
        <v>767</v>
      </c>
      <c r="B523" s="50" t="s">
        <v>768</v>
      </c>
      <c r="C523" s="55">
        <v>17</v>
      </c>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row>
    <row r="524" spans="1:31" customFormat="1" ht="21" x14ac:dyDescent="0.2">
      <c r="A524" s="2" t="s">
        <v>769</v>
      </c>
      <c r="B524" s="50" t="s">
        <v>770</v>
      </c>
      <c r="C524" s="55">
        <v>17</v>
      </c>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row>
    <row r="525" spans="1:31" customFormat="1" ht="21" x14ac:dyDescent="0.2">
      <c r="A525" s="2" t="s">
        <v>771</v>
      </c>
      <c r="B525" s="50" t="s">
        <v>772</v>
      </c>
      <c r="C525" s="55">
        <v>17</v>
      </c>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row>
    <row r="526" spans="1:31" customFormat="1" x14ac:dyDescent="0.2">
      <c r="A526" s="8" t="s">
        <v>773</v>
      </c>
      <c r="B526" s="53" t="s">
        <v>604</v>
      </c>
      <c r="C526" s="56">
        <v>22</v>
      </c>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row>
    <row r="527" spans="1:31" customFormat="1" ht="21" x14ac:dyDescent="0.2">
      <c r="A527" s="7" t="s">
        <v>774</v>
      </c>
      <c r="B527" s="53" t="s">
        <v>689</v>
      </c>
      <c r="C527" s="56">
        <v>22</v>
      </c>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row>
    <row r="528" spans="1:31" customFormat="1" x14ac:dyDescent="0.2">
      <c r="A528" s="7" t="s">
        <v>775</v>
      </c>
      <c r="B528" s="9" t="s">
        <v>672</v>
      </c>
      <c r="C528" s="56">
        <v>4</v>
      </c>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row>
    <row r="529" spans="1:31" customFormat="1" x14ac:dyDescent="0.2">
      <c r="A529" s="7" t="s">
        <v>776</v>
      </c>
      <c r="B529" s="53" t="s">
        <v>599</v>
      </c>
      <c r="C529" s="56">
        <v>14</v>
      </c>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row>
    <row r="530" spans="1:31" customFormat="1" x14ac:dyDescent="0.2">
      <c r="A530" s="8" t="s">
        <v>777</v>
      </c>
      <c r="B530" s="53" t="s">
        <v>613</v>
      </c>
      <c r="C530" s="59">
        <v>22</v>
      </c>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row>
    <row r="531" spans="1:31" customFormat="1" x14ac:dyDescent="0.2">
      <c r="A531" s="8" t="s">
        <v>778</v>
      </c>
      <c r="B531" s="53" t="s">
        <v>691</v>
      </c>
      <c r="C531" s="59">
        <v>22</v>
      </c>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row>
    <row r="532" spans="1:31" customFormat="1" ht="21" x14ac:dyDescent="0.2">
      <c r="A532" s="7" t="s">
        <v>779</v>
      </c>
      <c r="B532" s="53" t="s">
        <v>780</v>
      </c>
      <c r="C532" s="56">
        <v>7</v>
      </c>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row>
    <row r="533" spans="1:31" customFormat="1" x14ac:dyDescent="0.2">
      <c r="A533" s="8" t="s">
        <v>781</v>
      </c>
      <c r="B533" s="53" t="s">
        <v>167</v>
      </c>
      <c r="C533" s="56">
        <v>22</v>
      </c>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row>
    <row r="534" spans="1:31" customFormat="1" x14ac:dyDescent="0.2">
      <c r="A534" s="8"/>
      <c r="B534" s="53"/>
      <c r="C534" s="56"/>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row>
    <row r="535" spans="1:31" customFormat="1" x14ac:dyDescent="0.2">
      <c r="A535" s="4" t="s">
        <v>782</v>
      </c>
      <c r="B535" s="52" t="s">
        <v>783</v>
      </c>
      <c r="C535" s="57"/>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row>
    <row r="536" spans="1:31" customFormat="1" ht="21" x14ac:dyDescent="0.2">
      <c r="A536" s="2" t="s">
        <v>784</v>
      </c>
      <c r="B536" s="50" t="s">
        <v>785</v>
      </c>
      <c r="C536" s="55" t="s">
        <v>786</v>
      </c>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row>
    <row r="537" spans="1:31" customFormat="1" ht="31.5" x14ac:dyDescent="0.2">
      <c r="A537" s="2" t="s">
        <v>787</v>
      </c>
      <c r="B537" s="50" t="s">
        <v>788</v>
      </c>
      <c r="C537" s="55" t="s">
        <v>217</v>
      </c>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row>
    <row r="538" spans="1:31" customFormat="1" ht="31.5" x14ac:dyDescent="0.2">
      <c r="A538" s="2" t="s">
        <v>789</v>
      </c>
      <c r="B538" s="50" t="s">
        <v>790</v>
      </c>
      <c r="C538" s="55" t="s">
        <v>217</v>
      </c>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row>
    <row r="539" spans="1:31" customFormat="1" x14ac:dyDescent="0.2">
      <c r="A539" s="2" t="s">
        <v>791</v>
      </c>
      <c r="B539" s="50" t="s">
        <v>792</v>
      </c>
      <c r="C539" s="55"/>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row>
    <row r="540" spans="1:31" customFormat="1" ht="21" x14ac:dyDescent="0.2">
      <c r="A540" s="2" t="s">
        <v>793</v>
      </c>
      <c r="B540" s="50" t="s">
        <v>794</v>
      </c>
      <c r="C540" s="55" t="s">
        <v>786</v>
      </c>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row>
    <row r="541" spans="1:31" customFormat="1" ht="21" x14ac:dyDescent="0.2">
      <c r="A541" s="2" t="s">
        <v>795</v>
      </c>
      <c r="B541" s="50" t="s">
        <v>796</v>
      </c>
      <c r="C541" s="55" t="s">
        <v>786</v>
      </c>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row>
    <row r="542" spans="1:31" customFormat="1" ht="31.5" x14ac:dyDescent="0.2">
      <c r="A542" s="2" t="s">
        <v>797</v>
      </c>
      <c r="B542" s="50" t="s">
        <v>798</v>
      </c>
      <c r="C542" s="55" t="s">
        <v>217</v>
      </c>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row>
    <row r="543" spans="1:31" customFormat="1" ht="31.5" x14ac:dyDescent="0.2">
      <c r="A543" s="2" t="s">
        <v>799</v>
      </c>
      <c r="B543" s="50" t="s">
        <v>800</v>
      </c>
      <c r="C543" s="55" t="s">
        <v>217</v>
      </c>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row>
    <row r="544" spans="1:31" customFormat="1" ht="31.5" x14ac:dyDescent="0.2">
      <c r="A544" s="2" t="s">
        <v>801</v>
      </c>
      <c r="B544" s="50" t="s">
        <v>800</v>
      </c>
      <c r="C544" s="55" t="s">
        <v>217</v>
      </c>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row>
    <row r="545" spans="1:31" customFormat="1" ht="31.5" x14ac:dyDescent="0.2">
      <c r="A545" s="2" t="s">
        <v>802</v>
      </c>
      <c r="B545" s="50" t="s">
        <v>803</v>
      </c>
      <c r="C545" s="55" t="s">
        <v>217</v>
      </c>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row>
    <row r="546" spans="1:31" customFormat="1" ht="31.5" x14ac:dyDescent="0.2">
      <c r="A546" s="2" t="s">
        <v>804</v>
      </c>
      <c r="B546" s="50" t="s">
        <v>805</v>
      </c>
      <c r="C546" s="55" t="s">
        <v>217</v>
      </c>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row>
    <row r="547" spans="1:31" customFormat="1" ht="31.5" x14ac:dyDescent="0.2">
      <c r="A547" s="2" t="s">
        <v>806</v>
      </c>
      <c r="B547" s="50" t="s">
        <v>805</v>
      </c>
      <c r="C547" s="55" t="s">
        <v>217</v>
      </c>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row>
    <row r="548" spans="1:31" customFormat="1" x14ac:dyDescent="0.2">
      <c r="A548" s="2"/>
      <c r="B548" s="50"/>
      <c r="C548" s="55"/>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row>
    <row r="549" spans="1:31" customFormat="1" x14ac:dyDescent="0.2">
      <c r="A549" s="4" t="s">
        <v>807</v>
      </c>
      <c r="B549" s="52" t="s">
        <v>808</v>
      </c>
      <c r="C549" s="57"/>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row>
    <row r="550" spans="1:31" customFormat="1" ht="31.5" x14ac:dyDescent="0.2">
      <c r="A550" s="2" t="s">
        <v>809</v>
      </c>
      <c r="B550" s="50" t="s">
        <v>810</v>
      </c>
      <c r="C550" s="55" t="s">
        <v>786</v>
      </c>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row>
    <row r="551" spans="1:31" customFormat="1" ht="31.5" x14ac:dyDescent="0.2">
      <c r="A551" s="2" t="s">
        <v>811</v>
      </c>
      <c r="B551" s="50" t="s">
        <v>812</v>
      </c>
      <c r="C551" s="55" t="s">
        <v>786</v>
      </c>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row>
    <row r="552" spans="1:31" customFormat="1" ht="21" x14ac:dyDescent="0.2">
      <c r="A552" s="8" t="s">
        <v>813</v>
      </c>
      <c r="B552" s="53" t="s">
        <v>814</v>
      </c>
      <c r="C552" s="56" t="s">
        <v>786</v>
      </c>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row>
    <row r="553" spans="1:31" customFormat="1" ht="21" x14ac:dyDescent="0.2">
      <c r="A553" s="8" t="s">
        <v>815</v>
      </c>
      <c r="B553" s="53" t="s">
        <v>816</v>
      </c>
      <c r="C553" s="56" t="s">
        <v>786</v>
      </c>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row>
    <row r="554" spans="1:31" customFormat="1" ht="21" x14ac:dyDescent="0.2">
      <c r="A554" s="7" t="s">
        <v>817</v>
      </c>
      <c r="B554" s="53" t="s">
        <v>818</v>
      </c>
      <c r="C554" s="56" t="s">
        <v>786</v>
      </c>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row>
    <row r="555" spans="1:31" customFormat="1" ht="21" x14ac:dyDescent="0.2">
      <c r="A555" s="7" t="s">
        <v>819</v>
      </c>
      <c r="B555" s="50" t="s">
        <v>820</v>
      </c>
      <c r="C555" s="56" t="s">
        <v>786</v>
      </c>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row>
    <row r="556" spans="1:31" customFormat="1" ht="21" x14ac:dyDescent="0.2">
      <c r="A556" s="8" t="s">
        <v>821</v>
      </c>
      <c r="B556" s="50" t="s">
        <v>822</v>
      </c>
      <c r="C556" s="56" t="s">
        <v>786</v>
      </c>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row>
    <row r="557" spans="1:31" customFormat="1" ht="31.5" x14ac:dyDescent="0.2">
      <c r="A557" s="7" t="s">
        <v>823</v>
      </c>
      <c r="B557" s="50" t="s">
        <v>824</v>
      </c>
      <c r="C557" s="56" t="s">
        <v>786</v>
      </c>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row>
    <row r="558" spans="1:31" ht="31.5" x14ac:dyDescent="0.2">
      <c r="A558" s="8" t="s">
        <v>825</v>
      </c>
      <c r="B558" s="50" t="s">
        <v>826</v>
      </c>
      <c r="C558" s="56" t="s">
        <v>786</v>
      </c>
    </row>
    <row r="559" spans="1:31" ht="31.5" x14ac:dyDescent="0.2">
      <c r="A559" s="8" t="s">
        <v>827</v>
      </c>
      <c r="B559" s="50" t="s">
        <v>828</v>
      </c>
      <c r="C559" s="56" t="s">
        <v>786</v>
      </c>
    </row>
    <row r="560" spans="1:31" customFormat="1" ht="21" x14ac:dyDescent="0.2">
      <c r="A560" s="8" t="s">
        <v>829</v>
      </c>
      <c r="B560" s="50" t="s">
        <v>830</v>
      </c>
      <c r="C560" s="56" t="s">
        <v>786</v>
      </c>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row>
    <row r="561" spans="1:31" customFormat="1" ht="21" x14ac:dyDescent="0.2">
      <c r="A561" s="8" t="s">
        <v>831</v>
      </c>
      <c r="B561" s="50" t="s">
        <v>832</v>
      </c>
      <c r="C561" s="56" t="s">
        <v>786</v>
      </c>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row>
    <row r="562" spans="1:31" customFormat="1" ht="21" x14ac:dyDescent="0.2">
      <c r="A562" s="8" t="s">
        <v>833</v>
      </c>
      <c r="B562" s="50" t="s">
        <v>834</v>
      </c>
      <c r="C562" s="56" t="s">
        <v>786</v>
      </c>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row>
    <row r="563" spans="1:31" customFormat="1" ht="31.5" x14ac:dyDescent="0.2">
      <c r="A563" s="8" t="s">
        <v>835</v>
      </c>
      <c r="B563" s="50" t="s">
        <v>836</v>
      </c>
      <c r="C563" s="56" t="s">
        <v>786</v>
      </c>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row>
    <row r="564" spans="1:31" customFormat="1" ht="31.5" x14ac:dyDescent="0.2">
      <c r="A564" s="2" t="s">
        <v>837</v>
      </c>
      <c r="B564" s="50" t="s">
        <v>838</v>
      </c>
      <c r="C564" s="55" t="s">
        <v>786</v>
      </c>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row>
    <row r="565" spans="1:31" customFormat="1" ht="31.5" x14ac:dyDescent="0.2">
      <c r="A565" s="2" t="s">
        <v>839</v>
      </c>
      <c r="B565" s="50" t="s">
        <v>840</v>
      </c>
      <c r="C565" s="55" t="s">
        <v>786</v>
      </c>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row>
    <row r="566" spans="1:31" customFormat="1" ht="31.5" x14ac:dyDescent="0.2">
      <c r="A566" s="2" t="s">
        <v>841</v>
      </c>
      <c r="B566" s="50" t="s">
        <v>842</v>
      </c>
      <c r="C566" s="55" t="s">
        <v>786</v>
      </c>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row>
    <row r="567" spans="1:31" customFormat="1" ht="21" x14ac:dyDescent="0.2">
      <c r="A567" s="8" t="s">
        <v>843</v>
      </c>
      <c r="B567" s="50" t="s">
        <v>844</v>
      </c>
      <c r="C567" s="56" t="s">
        <v>786</v>
      </c>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row>
    <row r="568" spans="1:31" customFormat="1" ht="31.5" x14ac:dyDescent="0.2">
      <c r="A568" s="8" t="s">
        <v>845</v>
      </c>
      <c r="B568" s="50" t="s">
        <v>846</v>
      </c>
      <c r="C568" s="56" t="s">
        <v>786</v>
      </c>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row>
    <row r="569" spans="1:31" customFormat="1" x14ac:dyDescent="0.2">
      <c r="A569" s="2"/>
      <c r="B569" s="50"/>
      <c r="C569" s="55"/>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row>
    <row r="570" spans="1:31" customFormat="1" x14ac:dyDescent="0.2">
      <c r="A570" s="3" t="s">
        <v>847</v>
      </c>
      <c r="B570" s="51" t="s">
        <v>848</v>
      </c>
      <c r="C570" s="58"/>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row>
    <row r="571" spans="1:31" customFormat="1" x14ac:dyDescent="0.2">
      <c r="A571" s="4" t="s">
        <v>849</v>
      </c>
      <c r="B571" s="52" t="s">
        <v>850</v>
      </c>
      <c r="C571" s="57"/>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row>
    <row r="572" spans="1:31" customFormat="1" x14ac:dyDescent="0.2">
      <c r="A572" s="2" t="s">
        <v>851</v>
      </c>
      <c r="B572" s="50" t="s">
        <v>599</v>
      </c>
      <c r="C572" s="55">
        <v>15</v>
      </c>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row>
    <row r="573" spans="1:31" customFormat="1" ht="31.5" customHeight="1" x14ac:dyDescent="0.2">
      <c r="A573" s="8" t="s">
        <v>852</v>
      </c>
      <c r="B573" s="53" t="s">
        <v>601</v>
      </c>
      <c r="C573" s="56">
        <v>6</v>
      </c>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row>
    <row r="574" spans="1:31" customFormat="1" ht="21" customHeight="1" x14ac:dyDescent="0.2">
      <c r="A574" s="8" t="s">
        <v>852</v>
      </c>
      <c r="B574" s="53" t="s">
        <v>602</v>
      </c>
      <c r="C574" s="56">
        <v>9</v>
      </c>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row>
    <row r="575" spans="1:31" customFormat="1" x14ac:dyDescent="0.2">
      <c r="A575" s="7" t="s">
        <v>853</v>
      </c>
      <c r="B575" s="53" t="s">
        <v>604</v>
      </c>
      <c r="C575" s="56">
        <v>23</v>
      </c>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row>
    <row r="576" spans="1:31" customFormat="1" x14ac:dyDescent="0.2">
      <c r="A576" s="7" t="s">
        <v>854</v>
      </c>
      <c r="B576" s="9" t="s">
        <v>672</v>
      </c>
      <c r="C576" s="56">
        <v>5</v>
      </c>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row>
    <row r="577" spans="1:31" customFormat="1" x14ac:dyDescent="0.2">
      <c r="A577" s="7" t="s">
        <v>855</v>
      </c>
      <c r="B577" s="53" t="s">
        <v>599</v>
      </c>
      <c r="C577" s="62">
        <v>15</v>
      </c>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row>
    <row r="578" spans="1:31" customFormat="1" x14ac:dyDescent="0.2">
      <c r="A578" s="7" t="s">
        <v>856</v>
      </c>
      <c r="B578" s="53" t="s">
        <v>613</v>
      </c>
      <c r="C578" s="62">
        <v>23</v>
      </c>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row>
    <row r="579" spans="1:31" customFormat="1" ht="21" x14ac:dyDescent="0.2">
      <c r="A579" s="7" t="s">
        <v>857</v>
      </c>
      <c r="B579" s="53" t="s">
        <v>689</v>
      </c>
      <c r="C579" s="62">
        <v>23</v>
      </c>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row>
    <row r="580" spans="1:31" customFormat="1" x14ac:dyDescent="0.2">
      <c r="A580" s="7" t="s">
        <v>858</v>
      </c>
      <c r="B580" s="53" t="s">
        <v>691</v>
      </c>
      <c r="C580" s="62">
        <v>23</v>
      </c>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row>
    <row r="581" spans="1:31" customFormat="1" ht="21" x14ac:dyDescent="0.2">
      <c r="A581" s="7" t="s">
        <v>859</v>
      </c>
      <c r="B581" s="53" t="s">
        <v>611</v>
      </c>
      <c r="C581" s="56">
        <v>7</v>
      </c>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row>
    <row r="582" spans="1:31" customFormat="1" x14ac:dyDescent="0.2">
      <c r="A582" s="8" t="s">
        <v>860</v>
      </c>
      <c r="B582" s="53" t="s">
        <v>167</v>
      </c>
      <c r="C582" s="56">
        <v>23</v>
      </c>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row>
    <row r="583" spans="1:31" customFormat="1" x14ac:dyDescent="0.2">
      <c r="A583" s="2"/>
      <c r="B583" s="50"/>
      <c r="C583" s="55"/>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row>
    <row r="584" spans="1:31" customFormat="1" x14ac:dyDescent="0.2">
      <c r="A584" s="4" t="s">
        <v>861</v>
      </c>
      <c r="B584" s="52" t="s">
        <v>862</v>
      </c>
      <c r="C584" s="57"/>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row>
    <row r="585" spans="1:31" customFormat="1" x14ac:dyDescent="0.2">
      <c r="A585" s="8" t="s">
        <v>863</v>
      </c>
      <c r="B585" s="53" t="s">
        <v>599</v>
      </c>
      <c r="C585" s="56">
        <v>106</v>
      </c>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row>
    <row r="586" spans="1:31" customFormat="1" ht="31.5" customHeight="1" x14ac:dyDescent="0.2">
      <c r="A586" s="8" t="s">
        <v>864</v>
      </c>
      <c r="B586" s="53" t="s">
        <v>601</v>
      </c>
      <c r="C586" s="56">
        <v>41</v>
      </c>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row>
    <row r="587" spans="1:31" customFormat="1" ht="21" customHeight="1" x14ac:dyDescent="0.2">
      <c r="A587" s="8" t="s">
        <v>864</v>
      </c>
      <c r="B587" s="53" t="s">
        <v>602</v>
      </c>
      <c r="C587" s="56">
        <v>65</v>
      </c>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row>
    <row r="588" spans="1:31" customFormat="1" x14ac:dyDescent="0.2">
      <c r="A588" s="8" t="s">
        <v>865</v>
      </c>
      <c r="B588" s="53" t="s">
        <v>604</v>
      </c>
      <c r="C588" s="56">
        <v>163</v>
      </c>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row>
    <row r="589" spans="1:31" customFormat="1" x14ac:dyDescent="0.2">
      <c r="A589" s="7" t="s">
        <v>866</v>
      </c>
      <c r="B589" s="9" t="s">
        <v>672</v>
      </c>
      <c r="C589" s="56">
        <v>33</v>
      </c>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row>
    <row r="590" spans="1:31" customFormat="1" x14ac:dyDescent="0.2">
      <c r="A590" s="8" t="s">
        <v>867</v>
      </c>
      <c r="B590" s="53" t="s">
        <v>599</v>
      </c>
      <c r="C590" s="56">
        <v>106</v>
      </c>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row>
    <row r="591" spans="1:31" customFormat="1" x14ac:dyDescent="0.2">
      <c r="A591" s="8" t="s">
        <v>868</v>
      </c>
      <c r="B591" s="53" t="s">
        <v>869</v>
      </c>
      <c r="C591" s="56">
        <v>163</v>
      </c>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row>
    <row r="592" spans="1:31" customFormat="1" ht="21" x14ac:dyDescent="0.2">
      <c r="A592" s="8" t="s">
        <v>870</v>
      </c>
      <c r="B592" s="53" t="s">
        <v>689</v>
      </c>
      <c r="C592" s="56">
        <v>163</v>
      </c>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row>
    <row r="593" spans="1:31" customFormat="1" ht="21" x14ac:dyDescent="0.2">
      <c r="A593" s="7" t="s">
        <v>871</v>
      </c>
      <c r="B593" s="53" t="s">
        <v>611</v>
      </c>
      <c r="C593" s="56">
        <v>49</v>
      </c>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row>
    <row r="594" spans="1:31" customFormat="1" x14ac:dyDescent="0.2">
      <c r="A594" s="8" t="s">
        <v>872</v>
      </c>
      <c r="B594" s="53" t="s">
        <v>167</v>
      </c>
      <c r="C594" s="56">
        <v>163</v>
      </c>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row>
    <row r="595" spans="1:31" customFormat="1" x14ac:dyDescent="0.2">
      <c r="A595" s="2"/>
      <c r="B595" s="50"/>
      <c r="C595" s="55"/>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row>
    <row r="596" spans="1:31" customFormat="1" x14ac:dyDescent="0.2">
      <c r="A596" s="4" t="s">
        <v>873</v>
      </c>
      <c r="B596" s="52" t="s">
        <v>874</v>
      </c>
      <c r="C596" s="57"/>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row>
    <row r="597" spans="1:31" customFormat="1" x14ac:dyDescent="0.2">
      <c r="A597" s="2" t="s">
        <v>875</v>
      </c>
      <c r="B597" s="50" t="s">
        <v>599</v>
      </c>
      <c r="C597" s="55">
        <v>135</v>
      </c>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row>
    <row r="598" spans="1:31" customFormat="1" ht="31.5" customHeight="1" x14ac:dyDescent="0.2">
      <c r="A598" s="2" t="s">
        <v>876</v>
      </c>
      <c r="B598" s="53" t="s">
        <v>601</v>
      </c>
      <c r="C598" s="55">
        <v>52</v>
      </c>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row>
    <row r="599" spans="1:31" customFormat="1" ht="21" customHeight="1" x14ac:dyDescent="0.2">
      <c r="A599" s="8" t="s">
        <v>876</v>
      </c>
      <c r="B599" s="53" t="s">
        <v>602</v>
      </c>
      <c r="C599" s="56">
        <v>83</v>
      </c>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row>
    <row r="600" spans="1:31" customFormat="1" x14ac:dyDescent="0.2">
      <c r="A600" s="7" t="s">
        <v>877</v>
      </c>
      <c r="B600" s="9" t="s">
        <v>672</v>
      </c>
      <c r="C600" s="56">
        <v>41</v>
      </c>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row>
    <row r="601" spans="1:31" customFormat="1" x14ac:dyDescent="0.2">
      <c r="A601" s="7" t="s">
        <v>878</v>
      </c>
      <c r="B601" s="53" t="s">
        <v>599</v>
      </c>
      <c r="C601" s="56">
        <v>135</v>
      </c>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row>
    <row r="602" spans="1:31" customFormat="1" ht="21" x14ac:dyDescent="0.2">
      <c r="A602" s="7" t="s">
        <v>879</v>
      </c>
      <c r="B602" s="53" t="s">
        <v>611</v>
      </c>
      <c r="C602" s="56">
        <v>62</v>
      </c>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row>
    <row r="603" spans="1:31" customFormat="1" x14ac:dyDescent="0.2">
      <c r="A603" s="8" t="s">
        <v>880</v>
      </c>
      <c r="B603" s="53" t="s">
        <v>167</v>
      </c>
      <c r="C603" s="56">
        <v>207</v>
      </c>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row>
    <row r="604" spans="1:31" customFormat="1" x14ac:dyDescent="0.2">
      <c r="A604" s="2"/>
      <c r="B604" s="50"/>
      <c r="C604" s="55"/>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row>
    <row r="605" spans="1:31" customFormat="1" x14ac:dyDescent="0.2">
      <c r="A605" s="4" t="s">
        <v>881</v>
      </c>
      <c r="B605" s="52" t="s">
        <v>882</v>
      </c>
      <c r="C605" s="57"/>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row>
    <row r="606" spans="1:31" customFormat="1" x14ac:dyDescent="0.2">
      <c r="A606" s="2" t="s">
        <v>883</v>
      </c>
      <c r="B606" s="50" t="s">
        <v>884</v>
      </c>
      <c r="C606" s="55">
        <v>86</v>
      </c>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row>
    <row r="607" spans="1:31" customFormat="1" x14ac:dyDescent="0.2">
      <c r="A607" s="2" t="s">
        <v>885</v>
      </c>
      <c r="B607" s="50" t="s">
        <v>599</v>
      </c>
      <c r="C607" s="55">
        <v>56</v>
      </c>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row>
    <row r="608" spans="1:31" customFormat="1" x14ac:dyDescent="0.2">
      <c r="A608" s="2" t="s">
        <v>886</v>
      </c>
      <c r="B608" s="50" t="s">
        <v>887</v>
      </c>
      <c r="C608" s="55">
        <v>86</v>
      </c>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row>
    <row r="609" spans="1:31" customFormat="1" ht="31.5" customHeight="1" x14ac:dyDescent="0.2">
      <c r="A609" s="2" t="s">
        <v>888</v>
      </c>
      <c r="B609" s="53" t="s">
        <v>601</v>
      </c>
      <c r="C609" s="55">
        <v>22</v>
      </c>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row>
    <row r="610" spans="1:31" customFormat="1" ht="21" customHeight="1" x14ac:dyDescent="0.2">
      <c r="A610" s="2" t="s">
        <v>888</v>
      </c>
      <c r="B610" s="53" t="s">
        <v>602</v>
      </c>
      <c r="C610" s="55">
        <v>34</v>
      </c>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row>
    <row r="611" spans="1:31" customFormat="1" x14ac:dyDescent="0.2">
      <c r="A611" s="5" t="s">
        <v>889</v>
      </c>
      <c r="B611" s="50" t="s">
        <v>604</v>
      </c>
      <c r="C611" s="55">
        <v>86</v>
      </c>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row>
    <row r="612" spans="1:31" customFormat="1" x14ac:dyDescent="0.2">
      <c r="A612" s="7" t="s">
        <v>890</v>
      </c>
      <c r="B612" s="9" t="s">
        <v>672</v>
      </c>
      <c r="C612" s="56">
        <v>17</v>
      </c>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row>
    <row r="613" spans="1:31" customFormat="1" x14ac:dyDescent="0.2">
      <c r="A613" s="8" t="s">
        <v>891</v>
      </c>
      <c r="B613" s="53" t="s">
        <v>599</v>
      </c>
      <c r="C613" s="59">
        <v>56</v>
      </c>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row>
    <row r="614" spans="1:31" customFormat="1" x14ac:dyDescent="0.2">
      <c r="A614" s="8" t="s">
        <v>892</v>
      </c>
      <c r="B614" s="53" t="s">
        <v>613</v>
      </c>
      <c r="C614" s="59">
        <v>86</v>
      </c>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row>
    <row r="615" spans="1:31" customFormat="1" ht="21" x14ac:dyDescent="0.2">
      <c r="A615" s="8" t="s">
        <v>893</v>
      </c>
      <c r="B615" s="53" t="s">
        <v>689</v>
      </c>
      <c r="C615" s="59">
        <v>86</v>
      </c>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row>
    <row r="616" spans="1:31" customFormat="1" ht="21" x14ac:dyDescent="0.2">
      <c r="A616" s="7" t="s">
        <v>894</v>
      </c>
      <c r="B616" s="53" t="s">
        <v>780</v>
      </c>
      <c r="C616" s="56">
        <v>26</v>
      </c>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row>
    <row r="617" spans="1:31" customFormat="1" x14ac:dyDescent="0.2">
      <c r="A617" s="8" t="s">
        <v>895</v>
      </c>
      <c r="B617" s="53" t="s">
        <v>167</v>
      </c>
      <c r="C617" s="56">
        <v>86</v>
      </c>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row>
    <row r="618" spans="1:31" customFormat="1" x14ac:dyDescent="0.2">
      <c r="A618" s="2"/>
      <c r="B618" s="50"/>
      <c r="C618" s="55"/>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row>
    <row r="619" spans="1:31" customFormat="1" x14ac:dyDescent="0.2">
      <c r="A619" s="4" t="s">
        <v>896</v>
      </c>
      <c r="B619" s="52" t="s">
        <v>897</v>
      </c>
      <c r="C619" s="57"/>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row>
    <row r="620" spans="1:31" customFormat="1" ht="31.5" x14ac:dyDescent="0.2">
      <c r="A620" s="8" t="s">
        <v>898</v>
      </c>
      <c r="B620" s="53" t="s">
        <v>810</v>
      </c>
      <c r="C620" s="56" t="s">
        <v>786</v>
      </c>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row>
    <row r="621" spans="1:31" customFormat="1" ht="21" x14ac:dyDescent="0.2">
      <c r="A621" s="8" t="s">
        <v>899</v>
      </c>
      <c r="B621" s="53" t="s">
        <v>900</v>
      </c>
      <c r="C621" s="56" t="s">
        <v>786</v>
      </c>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row>
    <row r="622" spans="1:31" customFormat="1" ht="21" x14ac:dyDescent="0.2">
      <c r="A622" s="7" t="s">
        <v>901</v>
      </c>
      <c r="B622" s="53" t="s">
        <v>816</v>
      </c>
      <c r="C622" s="56" t="s">
        <v>786</v>
      </c>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row>
    <row r="623" spans="1:31" customFormat="1" ht="21" x14ac:dyDescent="0.2">
      <c r="A623" s="7" t="s">
        <v>902</v>
      </c>
      <c r="B623" s="53" t="s">
        <v>818</v>
      </c>
      <c r="C623" s="56" t="s">
        <v>786</v>
      </c>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row>
    <row r="624" spans="1:31" customFormat="1" ht="21" x14ac:dyDescent="0.2">
      <c r="A624" s="7" t="s">
        <v>903</v>
      </c>
      <c r="B624" s="50" t="s">
        <v>904</v>
      </c>
      <c r="C624" s="56" t="s">
        <v>786</v>
      </c>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row>
    <row r="625" spans="1:31" customFormat="1" ht="21" x14ac:dyDescent="0.2">
      <c r="A625" s="8" t="s">
        <v>905</v>
      </c>
      <c r="B625" s="50" t="s">
        <v>822</v>
      </c>
      <c r="C625" s="56" t="s">
        <v>786</v>
      </c>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row>
    <row r="626" spans="1:31" customFormat="1" ht="21" x14ac:dyDescent="0.2">
      <c r="A626" s="8" t="s">
        <v>906</v>
      </c>
      <c r="B626" s="50" t="s">
        <v>907</v>
      </c>
      <c r="C626" s="56" t="s">
        <v>786</v>
      </c>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row>
    <row r="627" spans="1:31" customFormat="1" ht="21" x14ac:dyDescent="0.2">
      <c r="A627" s="8" t="s">
        <v>908</v>
      </c>
      <c r="B627" s="50" t="s">
        <v>909</v>
      </c>
      <c r="C627" s="56" t="s">
        <v>786</v>
      </c>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row>
    <row r="628" spans="1:31" customFormat="1" ht="21" x14ac:dyDescent="0.2">
      <c r="A628" s="8" t="s">
        <v>910</v>
      </c>
      <c r="B628" s="50" t="s">
        <v>834</v>
      </c>
      <c r="C628" s="56" t="s">
        <v>786</v>
      </c>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row>
    <row r="629" spans="1:31" customFormat="1" ht="31.5" x14ac:dyDescent="0.2">
      <c r="A629" s="8" t="s">
        <v>911</v>
      </c>
      <c r="B629" s="50" t="s">
        <v>836</v>
      </c>
      <c r="C629" s="56" t="s">
        <v>786</v>
      </c>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row>
    <row r="630" spans="1:31" customFormat="1" ht="31.5" x14ac:dyDescent="0.2">
      <c r="A630" s="8" t="s">
        <v>912</v>
      </c>
      <c r="B630" s="50" t="s">
        <v>838</v>
      </c>
      <c r="C630" s="56" t="s">
        <v>786</v>
      </c>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row>
    <row r="631" spans="1:31" customFormat="1" ht="21" x14ac:dyDescent="0.2">
      <c r="A631" s="8" t="s">
        <v>913</v>
      </c>
      <c r="B631" s="50" t="s">
        <v>844</v>
      </c>
      <c r="C631" s="56" t="s">
        <v>786</v>
      </c>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row>
    <row r="632" spans="1:31" customFormat="1" ht="31.5" x14ac:dyDescent="0.2">
      <c r="A632" s="8" t="s">
        <v>914</v>
      </c>
      <c r="B632" s="50" t="s">
        <v>846</v>
      </c>
      <c r="C632" s="56" t="s">
        <v>786</v>
      </c>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row>
    <row r="633" spans="1:31" customFormat="1" x14ac:dyDescent="0.2">
      <c r="A633" s="2"/>
      <c r="B633" s="50"/>
      <c r="C633" s="55"/>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row>
    <row r="634" spans="1:31" customFormat="1" x14ac:dyDescent="0.2">
      <c r="A634" s="3" t="s">
        <v>915</v>
      </c>
      <c r="B634" s="51" t="s">
        <v>916</v>
      </c>
      <c r="C634" s="58"/>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row>
    <row r="635" spans="1:31" customFormat="1" x14ac:dyDescent="0.2">
      <c r="A635" s="4" t="s">
        <v>917</v>
      </c>
      <c r="B635" s="52" t="s">
        <v>918</v>
      </c>
      <c r="C635" s="57"/>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row>
    <row r="636" spans="1:31" s="10" customFormat="1" x14ac:dyDescent="0.2">
      <c r="A636" s="7" t="s">
        <v>919</v>
      </c>
      <c r="B636" s="53" t="s">
        <v>599</v>
      </c>
      <c r="C636" s="56">
        <v>118</v>
      </c>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row>
    <row r="637" spans="1:31" s="10" customFormat="1" ht="31.5" customHeight="1" x14ac:dyDescent="0.2">
      <c r="A637" s="7" t="s">
        <v>920</v>
      </c>
      <c r="B637" s="53" t="s">
        <v>601</v>
      </c>
      <c r="C637" s="56">
        <v>46</v>
      </c>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row>
    <row r="638" spans="1:31" s="10" customFormat="1" ht="21" customHeight="1" x14ac:dyDescent="0.2">
      <c r="A638" s="7" t="s">
        <v>920</v>
      </c>
      <c r="B638" s="53" t="s">
        <v>602</v>
      </c>
      <c r="C638" s="56">
        <v>73</v>
      </c>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row>
    <row r="639" spans="1:31" s="10" customFormat="1" x14ac:dyDescent="0.2">
      <c r="A639" s="7" t="s">
        <v>921</v>
      </c>
      <c r="B639" s="53" t="s">
        <v>599</v>
      </c>
      <c r="C639" s="56">
        <v>118</v>
      </c>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row>
    <row r="640" spans="1:31" s="10" customFormat="1" x14ac:dyDescent="0.2">
      <c r="A640" s="7" t="s">
        <v>922</v>
      </c>
      <c r="B640" s="9" t="s">
        <v>672</v>
      </c>
      <c r="C640" s="56">
        <v>36</v>
      </c>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row>
    <row r="641" spans="1:31" customFormat="1" ht="21" x14ac:dyDescent="0.2">
      <c r="A641" s="7" t="s">
        <v>923</v>
      </c>
      <c r="B641" s="53" t="s">
        <v>611</v>
      </c>
      <c r="C641" s="56">
        <v>55</v>
      </c>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row>
    <row r="642" spans="1:31" s="10" customFormat="1" x14ac:dyDescent="0.2">
      <c r="A642" s="7" t="s">
        <v>924</v>
      </c>
      <c r="B642" s="53" t="s">
        <v>925</v>
      </c>
      <c r="C642" s="56">
        <v>182</v>
      </c>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row>
    <row r="643" spans="1:31" customFormat="1" x14ac:dyDescent="0.2">
      <c r="A643" s="2"/>
      <c r="B643" s="50"/>
      <c r="C643" s="55"/>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row>
    <row r="644" spans="1:31" customFormat="1" x14ac:dyDescent="0.2">
      <c r="A644" s="4" t="s">
        <v>926</v>
      </c>
      <c r="B644" s="52" t="s">
        <v>927</v>
      </c>
      <c r="C644" s="57"/>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row>
    <row r="645" spans="1:31" s="10" customFormat="1" x14ac:dyDescent="0.2">
      <c r="A645" s="7" t="s">
        <v>928</v>
      </c>
      <c r="B645" s="53" t="s">
        <v>929</v>
      </c>
      <c r="C645" s="56"/>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row>
    <row r="646" spans="1:31" s="10" customFormat="1" x14ac:dyDescent="0.2">
      <c r="A646" s="7" t="s">
        <v>930</v>
      </c>
      <c r="B646" s="53" t="s">
        <v>599</v>
      </c>
      <c r="C646" s="56">
        <v>55</v>
      </c>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row>
    <row r="647" spans="1:31" s="10" customFormat="1" ht="31.5" customHeight="1" x14ac:dyDescent="0.2">
      <c r="A647" s="7" t="s">
        <v>931</v>
      </c>
      <c r="B647" s="53" t="s">
        <v>601</v>
      </c>
      <c r="C647" s="56">
        <v>21</v>
      </c>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row>
    <row r="648" spans="1:31" s="10" customFormat="1" ht="21" customHeight="1" x14ac:dyDescent="0.2">
      <c r="A648" s="7" t="s">
        <v>931</v>
      </c>
      <c r="B648" s="53" t="s">
        <v>602</v>
      </c>
      <c r="C648" s="56">
        <v>34</v>
      </c>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row>
    <row r="649" spans="1:31" s="10" customFormat="1" x14ac:dyDescent="0.2">
      <c r="A649" s="7" t="s">
        <v>932</v>
      </c>
      <c r="B649" s="53" t="s">
        <v>599</v>
      </c>
      <c r="C649" s="56">
        <v>55</v>
      </c>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row>
    <row r="650" spans="1:31" s="10" customFormat="1" x14ac:dyDescent="0.2">
      <c r="A650" s="7" t="s">
        <v>933</v>
      </c>
      <c r="B650" s="9" t="s">
        <v>672</v>
      </c>
      <c r="C650" s="56">
        <v>17</v>
      </c>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row>
    <row r="651" spans="1:31" customFormat="1" ht="21" x14ac:dyDescent="0.2">
      <c r="A651" s="7" t="s">
        <v>934</v>
      </c>
      <c r="B651" s="53" t="s">
        <v>780</v>
      </c>
      <c r="C651" s="55">
        <v>25</v>
      </c>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row>
    <row r="652" spans="1:31" s="10" customFormat="1" x14ac:dyDescent="0.2">
      <c r="A652" s="7" t="s">
        <v>935</v>
      </c>
      <c r="B652" s="53" t="s">
        <v>925</v>
      </c>
      <c r="C652" s="56">
        <v>84</v>
      </c>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row>
    <row r="653" spans="1:31" customFormat="1" ht="31.5" x14ac:dyDescent="0.2">
      <c r="A653" s="2" t="s">
        <v>936</v>
      </c>
      <c r="B653" s="50" t="s">
        <v>937</v>
      </c>
      <c r="C653" s="55" t="s">
        <v>217</v>
      </c>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row>
    <row r="654" spans="1:31" customFormat="1" x14ac:dyDescent="0.2">
      <c r="A654" s="2"/>
      <c r="B654" s="50"/>
      <c r="C654" s="55"/>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row>
    <row r="655" spans="1:31" customFormat="1" x14ac:dyDescent="0.2">
      <c r="A655" s="4" t="s">
        <v>938</v>
      </c>
      <c r="B655" s="52" t="s">
        <v>897</v>
      </c>
      <c r="C655" s="57"/>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row>
    <row r="656" spans="1:31" customFormat="1" ht="21" x14ac:dyDescent="0.2">
      <c r="A656" s="2" t="s">
        <v>939</v>
      </c>
      <c r="B656" s="50" t="s">
        <v>814</v>
      </c>
      <c r="C656" s="55" t="s">
        <v>786</v>
      </c>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row>
    <row r="657" spans="1:31" customFormat="1" ht="21" x14ac:dyDescent="0.2">
      <c r="A657" s="5" t="s">
        <v>940</v>
      </c>
      <c r="B657" s="50" t="s">
        <v>816</v>
      </c>
      <c r="C657" s="55" t="s">
        <v>786</v>
      </c>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row>
    <row r="658" spans="1:31" customFormat="1" ht="21" x14ac:dyDescent="0.2">
      <c r="A658" s="5" t="s">
        <v>941</v>
      </c>
      <c r="B658" s="50" t="s">
        <v>818</v>
      </c>
      <c r="C658" s="55" t="s">
        <v>786</v>
      </c>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row>
    <row r="659" spans="1:31" customFormat="1" ht="21" x14ac:dyDescent="0.2">
      <c r="A659" s="5" t="s">
        <v>942</v>
      </c>
      <c r="B659" s="50" t="s">
        <v>943</v>
      </c>
      <c r="C659" s="55" t="s">
        <v>786</v>
      </c>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row>
    <row r="660" spans="1:31" s="10" customFormat="1" ht="21" x14ac:dyDescent="0.2">
      <c r="A660" s="8" t="s">
        <v>944</v>
      </c>
      <c r="B660" s="50" t="s">
        <v>822</v>
      </c>
      <c r="C660" s="56" t="s">
        <v>786</v>
      </c>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row>
    <row r="661" spans="1:31" s="10" customFormat="1" ht="21" x14ac:dyDescent="0.2">
      <c r="A661" s="8" t="s">
        <v>945</v>
      </c>
      <c r="B661" s="50" t="s">
        <v>946</v>
      </c>
      <c r="C661" s="56" t="s">
        <v>786</v>
      </c>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row>
    <row r="662" spans="1:31" s="10" customFormat="1" ht="21" x14ac:dyDescent="0.2">
      <c r="A662" s="8" t="s">
        <v>947</v>
      </c>
      <c r="B662" s="50" t="s">
        <v>948</v>
      </c>
      <c r="C662" s="56" t="s">
        <v>786</v>
      </c>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row>
    <row r="663" spans="1:31" customFormat="1" ht="21" x14ac:dyDescent="0.2">
      <c r="A663" s="8" t="s">
        <v>949</v>
      </c>
      <c r="B663" s="50" t="s">
        <v>834</v>
      </c>
      <c r="C663" s="56" t="s">
        <v>786</v>
      </c>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row>
    <row r="664" spans="1:31" customFormat="1" ht="31.5" x14ac:dyDescent="0.2">
      <c r="A664" s="8" t="s">
        <v>950</v>
      </c>
      <c r="B664" s="50" t="s">
        <v>836</v>
      </c>
      <c r="C664" s="56" t="s">
        <v>786</v>
      </c>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row>
    <row r="665" spans="1:31" customFormat="1" ht="21" x14ac:dyDescent="0.2">
      <c r="A665" s="8" t="s">
        <v>951</v>
      </c>
      <c r="B665" s="50" t="s">
        <v>844</v>
      </c>
      <c r="C665" s="56" t="s">
        <v>786</v>
      </c>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row>
    <row r="666" spans="1:31" customFormat="1" ht="31.5" x14ac:dyDescent="0.2">
      <c r="A666" s="8" t="s">
        <v>952</v>
      </c>
      <c r="B666" s="50" t="s">
        <v>846</v>
      </c>
      <c r="C666" s="56" t="s">
        <v>786</v>
      </c>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row>
    <row r="667" spans="1:31" customFormat="1" x14ac:dyDescent="0.2">
      <c r="A667" s="2"/>
      <c r="B667" s="50"/>
      <c r="C667" s="55"/>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row>
    <row r="668" spans="1:31" customFormat="1" x14ac:dyDescent="0.2">
      <c r="A668" s="3" t="s">
        <v>953</v>
      </c>
      <c r="B668" s="51" t="s">
        <v>954</v>
      </c>
      <c r="C668" s="58"/>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row>
    <row r="669" spans="1:31" customFormat="1" x14ac:dyDescent="0.2">
      <c r="A669" s="4" t="s">
        <v>955</v>
      </c>
      <c r="B669" s="52" t="s">
        <v>956</v>
      </c>
      <c r="C669" s="57"/>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row>
    <row r="670" spans="1:31" customFormat="1" x14ac:dyDescent="0.2">
      <c r="A670" s="2" t="s">
        <v>957</v>
      </c>
      <c r="B670" s="50" t="s">
        <v>958</v>
      </c>
      <c r="C670" s="55">
        <v>8</v>
      </c>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row>
    <row r="671" spans="1:31" customFormat="1" x14ac:dyDescent="0.2">
      <c r="A671" s="2" t="s">
        <v>959</v>
      </c>
      <c r="B671" s="50" t="s">
        <v>960</v>
      </c>
      <c r="C671" s="55">
        <v>8</v>
      </c>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row>
    <row r="672" spans="1:31" customFormat="1" x14ac:dyDescent="0.2">
      <c r="A672" s="2"/>
      <c r="B672" s="50"/>
      <c r="C672" s="55"/>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row>
    <row r="673" spans="1:31" customFormat="1" x14ac:dyDescent="0.2">
      <c r="A673" s="3" t="s">
        <v>961</v>
      </c>
      <c r="B673" s="51" t="s">
        <v>962</v>
      </c>
      <c r="C673" s="58"/>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row>
    <row r="674" spans="1:31" customFormat="1" ht="21" x14ac:dyDescent="0.2">
      <c r="A674" s="4" t="s">
        <v>963</v>
      </c>
      <c r="B674" s="52" t="s">
        <v>964</v>
      </c>
      <c r="C674" s="57"/>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row>
    <row r="675" spans="1:31" customFormat="1" ht="31.5" x14ac:dyDescent="0.2">
      <c r="A675" s="2" t="s">
        <v>965</v>
      </c>
      <c r="B675" s="50" t="s">
        <v>966</v>
      </c>
      <c r="C675" s="55" t="s">
        <v>217</v>
      </c>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row>
    <row r="676" spans="1:31" s="10" customFormat="1" ht="31.5" x14ac:dyDescent="0.2">
      <c r="A676" s="2" t="s">
        <v>967</v>
      </c>
      <c r="B676" s="50" t="s">
        <v>968</v>
      </c>
      <c r="C676" s="55" t="s">
        <v>217</v>
      </c>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row>
    <row r="677" spans="1:31" s="10" customFormat="1" ht="31.5" x14ac:dyDescent="0.2">
      <c r="A677" s="2" t="s">
        <v>969</v>
      </c>
      <c r="B677" s="50" t="s">
        <v>970</v>
      </c>
      <c r="C677" s="55" t="s">
        <v>217</v>
      </c>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row>
    <row r="678" spans="1:31" customFormat="1" ht="31.5" x14ac:dyDescent="0.2">
      <c r="A678" s="2" t="s">
        <v>971</v>
      </c>
      <c r="B678" s="50" t="s">
        <v>970</v>
      </c>
      <c r="C678" s="55" t="s">
        <v>217</v>
      </c>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row>
    <row r="679" spans="1:31" customFormat="1" ht="31.5" x14ac:dyDescent="0.2">
      <c r="A679" s="2" t="s">
        <v>972</v>
      </c>
      <c r="B679" s="50" t="s">
        <v>167</v>
      </c>
      <c r="C679" s="55" t="s">
        <v>217</v>
      </c>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row>
    <row r="680" spans="1:31" customFormat="1" x14ac:dyDescent="0.2">
      <c r="A680" s="2"/>
      <c r="B680" s="50"/>
      <c r="C680" s="55"/>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row>
    <row r="681" spans="1:31" customFormat="1" x14ac:dyDescent="0.2">
      <c r="A681" s="4" t="s">
        <v>973</v>
      </c>
      <c r="B681" s="52" t="s">
        <v>974</v>
      </c>
      <c r="C681" s="57"/>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row>
    <row r="682" spans="1:31" customFormat="1" ht="31.5" x14ac:dyDescent="0.2">
      <c r="A682" s="2" t="s">
        <v>975</v>
      </c>
      <c r="B682" s="50" t="s">
        <v>966</v>
      </c>
      <c r="C682" s="55" t="s">
        <v>217</v>
      </c>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row>
    <row r="683" spans="1:31" s="10" customFormat="1" ht="31.5" x14ac:dyDescent="0.2">
      <c r="A683" s="2" t="s">
        <v>976</v>
      </c>
      <c r="B683" s="50" t="s">
        <v>968</v>
      </c>
      <c r="C683" s="55" t="s">
        <v>217</v>
      </c>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row>
    <row r="684" spans="1:31" s="10" customFormat="1" ht="31.5" x14ac:dyDescent="0.2">
      <c r="A684" s="2" t="s">
        <v>977</v>
      </c>
      <c r="B684" s="50" t="s">
        <v>970</v>
      </c>
      <c r="C684" s="55" t="s">
        <v>217</v>
      </c>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row>
    <row r="685" spans="1:31" customFormat="1" ht="31.5" x14ac:dyDescent="0.2">
      <c r="A685" s="2" t="s">
        <v>978</v>
      </c>
      <c r="B685" s="50" t="s">
        <v>970</v>
      </c>
      <c r="C685" s="55" t="s">
        <v>217</v>
      </c>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row>
    <row r="686" spans="1:31" customFormat="1" ht="31.5" x14ac:dyDescent="0.2">
      <c r="A686" s="2" t="s">
        <v>979</v>
      </c>
      <c r="B686" s="50" t="s">
        <v>167</v>
      </c>
      <c r="C686" s="55" t="s">
        <v>217</v>
      </c>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row>
    <row r="687" spans="1:31" customFormat="1" x14ac:dyDescent="0.2">
      <c r="A687" s="11"/>
      <c r="B687" s="50"/>
      <c r="C687" s="3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row>
    <row r="688" spans="1:31" customFormat="1" x14ac:dyDescent="0.2">
      <c r="A688" s="3" t="s">
        <v>980</v>
      </c>
      <c r="B688" s="51" t="s">
        <v>981</v>
      </c>
      <c r="C688" s="58"/>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row>
    <row r="689" spans="1:31" customFormat="1" x14ac:dyDescent="0.2">
      <c r="A689" s="4" t="s">
        <v>982</v>
      </c>
      <c r="B689" s="52" t="s">
        <v>983</v>
      </c>
      <c r="C689" s="57">
        <v>31</v>
      </c>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row>
    <row r="690" spans="1:31" customFormat="1" x14ac:dyDescent="0.2">
      <c r="A690" s="2"/>
      <c r="B690" s="50"/>
      <c r="C690" s="55"/>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row>
    <row r="691" spans="1:31" customFormat="1" x14ac:dyDescent="0.2">
      <c r="A691" s="3" t="s">
        <v>984</v>
      </c>
      <c r="B691" s="51" t="s">
        <v>985</v>
      </c>
      <c r="C691" s="58"/>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row>
    <row r="692" spans="1:31" customFormat="1" x14ac:dyDescent="0.2">
      <c r="A692" s="4" t="s">
        <v>986</v>
      </c>
      <c r="B692" s="52" t="s">
        <v>987</v>
      </c>
      <c r="C692" s="57"/>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row>
    <row r="693" spans="1:31" customFormat="1" ht="31.5" x14ac:dyDescent="0.2">
      <c r="A693" s="8" t="s">
        <v>988</v>
      </c>
      <c r="B693" s="53" t="s">
        <v>167</v>
      </c>
      <c r="C693" s="55" t="s">
        <v>217</v>
      </c>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row>
    <row r="694" spans="1:31" customFormat="1" x14ac:dyDescent="0.2">
      <c r="A694" s="2"/>
      <c r="B694" s="50"/>
      <c r="C694" s="55"/>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row>
    <row r="695" spans="1:31" customFormat="1" x14ac:dyDescent="0.2">
      <c r="A695" s="4" t="s">
        <v>989</v>
      </c>
      <c r="B695" s="52" t="s">
        <v>990</v>
      </c>
      <c r="C695" s="57"/>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row>
    <row r="696" spans="1:31" customFormat="1" ht="31.5" x14ac:dyDescent="0.2">
      <c r="A696" s="8" t="s">
        <v>991</v>
      </c>
      <c r="B696" s="53" t="s">
        <v>167</v>
      </c>
      <c r="C696" s="55" t="s">
        <v>217</v>
      </c>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row>
    <row r="697" spans="1:31" customFormat="1" x14ac:dyDescent="0.2">
      <c r="A697" s="2"/>
      <c r="B697" s="50"/>
      <c r="C697" s="55"/>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row>
    <row r="698" spans="1:31" customFormat="1" x14ac:dyDescent="0.2">
      <c r="A698" s="4" t="s">
        <v>992</v>
      </c>
      <c r="B698" s="52" t="s">
        <v>993</v>
      </c>
      <c r="C698" s="57"/>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row>
    <row r="699" spans="1:31" customFormat="1" ht="31.5" x14ac:dyDescent="0.2">
      <c r="A699" s="8" t="s">
        <v>994</v>
      </c>
      <c r="B699" s="53" t="s">
        <v>167</v>
      </c>
      <c r="C699" s="55" t="s">
        <v>217</v>
      </c>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row>
    <row r="700" spans="1:31" customFormat="1" x14ac:dyDescent="0.2">
      <c r="A700" s="2"/>
      <c r="B700" s="50"/>
      <c r="C700" s="55"/>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row>
    <row r="701" spans="1:31" customFormat="1" x14ac:dyDescent="0.2">
      <c r="A701" s="4" t="s">
        <v>995</v>
      </c>
      <c r="B701" s="52" t="s">
        <v>996</v>
      </c>
      <c r="C701" s="57"/>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row>
    <row r="702" spans="1:31" customFormat="1" ht="31.5" x14ac:dyDescent="0.2">
      <c r="A702" s="8" t="s">
        <v>997</v>
      </c>
      <c r="B702" s="53" t="s">
        <v>167</v>
      </c>
      <c r="C702" s="55" t="s">
        <v>217</v>
      </c>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row>
    <row r="703" spans="1:31" customFormat="1" x14ac:dyDescent="0.2">
      <c r="A703" s="2"/>
      <c r="B703" s="50"/>
      <c r="C703" s="55"/>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row>
    <row r="704" spans="1:31" customFormat="1" x14ac:dyDescent="0.2">
      <c r="A704" s="3" t="s">
        <v>998</v>
      </c>
      <c r="B704" s="51" t="s">
        <v>999</v>
      </c>
      <c r="C704" s="58"/>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row>
    <row r="705" spans="1:31" customFormat="1" x14ac:dyDescent="0.2">
      <c r="A705" s="4" t="s">
        <v>1000</v>
      </c>
      <c r="B705" s="52" t="s">
        <v>1001</v>
      </c>
      <c r="C705" s="57"/>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row>
    <row r="706" spans="1:31" customFormat="1" ht="31.5" x14ac:dyDescent="0.2">
      <c r="A706" s="8" t="s">
        <v>1002</v>
      </c>
      <c r="B706" s="53" t="s">
        <v>167</v>
      </c>
      <c r="C706" s="55" t="s">
        <v>217</v>
      </c>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row>
    <row r="707" spans="1:31" customFormat="1" x14ac:dyDescent="0.2">
      <c r="A707" s="2"/>
      <c r="B707" s="50"/>
      <c r="C707" s="55"/>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row>
    <row r="708" spans="1:31" customFormat="1" x14ac:dyDescent="0.2">
      <c r="A708" s="4" t="s">
        <v>1003</v>
      </c>
      <c r="B708" s="52" t="s">
        <v>1004</v>
      </c>
      <c r="C708" s="57"/>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row>
    <row r="709" spans="1:31" customFormat="1" ht="31.5" x14ac:dyDescent="0.2">
      <c r="A709" s="8" t="s">
        <v>1005</v>
      </c>
      <c r="B709" s="53" t="s">
        <v>167</v>
      </c>
      <c r="C709" s="55" t="s">
        <v>217</v>
      </c>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row>
    <row r="710" spans="1:31" customFormat="1" x14ac:dyDescent="0.2">
      <c r="A710" s="2"/>
      <c r="B710" s="50"/>
      <c r="C710" s="55"/>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row>
    <row r="711" spans="1:31" customFormat="1" x14ac:dyDescent="0.2">
      <c r="A711" s="4" t="s">
        <v>1006</v>
      </c>
      <c r="B711" s="52" t="s">
        <v>1007</v>
      </c>
      <c r="C711" s="57"/>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row>
    <row r="712" spans="1:31" customFormat="1" ht="31.5" x14ac:dyDescent="0.2">
      <c r="A712" s="8" t="s">
        <v>1008</v>
      </c>
      <c r="B712" s="53" t="s">
        <v>167</v>
      </c>
      <c r="C712" s="55" t="s">
        <v>217</v>
      </c>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row>
    <row r="713" spans="1:31" customFormat="1" x14ac:dyDescent="0.2">
      <c r="A713" s="12"/>
      <c r="B713" s="13"/>
      <c r="C713" s="14"/>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row>
    <row r="714" spans="1:31" customFormat="1" x14ac:dyDescent="0.2">
      <c r="A714" s="12"/>
      <c r="B714" s="13"/>
      <c r="C714" s="14"/>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row>
    <row r="715" spans="1:31" customFormat="1" x14ac:dyDescent="0.2">
      <c r="A715" s="12"/>
      <c r="B715" s="13"/>
      <c r="C715" s="14"/>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row>
    <row r="716" spans="1:31" customFormat="1" ht="25.5" customHeight="1" x14ac:dyDescent="0.2">
      <c r="A716" s="15" t="s">
        <v>1009</v>
      </c>
      <c r="B716" s="9" t="s">
        <v>1010</v>
      </c>
      <c r="C716" s="14"/>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row>
    <row r="717" spans="1:31" customFormat="1" ht="35.450000000000003" customHeight="1" x14ac:dyDescent="0.2">
      <c r="A717" s="15" t="s">
        <v>1011</v>
      </c>
      <c r="B717" s="9" t="s">
        <v>1012</v>
      </c>
      <c r="C717" s="14"/>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row>
    <row r="718" spans="1:31" customFormat="1" ht="98.25" customHeight="1" x14ac:dyDescent="0.2">
      <c r="A718" s="9" t="s">
        <v>1013</v>
      </c>
      <c r="B718" s="9" t="s">
        <v>1014</v>
      </c>
      <c r="C718" s="14"/>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row>
    <row r="719" spans="1:31" customFormat="1" ht="87.6" customHeight="1" x14ac:dyDescent="0.2">
      <c r="A719" s="9" t="s">
        <v>1015</v>
      </c>
      <c r="B719" s="9" t="s">
        <v>1016</v>
      </c>
      <c r="C719" s="14"/>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row>
    <row r="720" spans="1:31" customFormat="1" ht="77.45" customHeight="1" x14ac:dyDescent="0.2">
      <c r="A720" s="9" t="s">
        <v>1017</v>
      </c>
      <c r="B720" s="9" t="s">
        <v>1018</v>
      </c>
      <c r="C720" s="14"/>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row>
    <row r="721" spans="1:31" customFormat="1" ht="77.45" customHeight="1" x14ac:dyDescent="0.2">
      <c r="A721" s="9" t="s">
        <v>1019</v>
      </c>
      <c r="B721" s="9" t="s">
        <v>1020</v>
      </c>
      <c r="C721" s="19"/>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row>
    <row r="722" spans="1:31" customFormat="1" ht="77.45" customHeight="1" x14ac:dyDescent="0.2">
      <c r="A722" s="15" t="s">
        <v>1021</v>
      </c>
      <c r="B722" s="9" t="s">
        <v>1020</v>
      </c>
      <c r="C722" s="19"/>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row>
    <row r="723" spans="1:31" customFormat="1" ht="106.5" customHeight="1" x14ac:dyDescent="0.2">
      <c r="A723" s="15" t="s">
        <v>1022</v>
      </c>
      <c r="B723" s="9" t="s">
        <v>1023</v>
      </c>
      <c r="C723" s="19"/>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row>
    <row r="724" spans="1:31" customFormat="1" ht="35.450000000000003" customHeight="1" x14ac:dyDescent="0.2">
      <c r="A724" s="15" t="s">
        <v>1024</v>
      </c>
      <c r="B724" s="9" t="s">
        <v>1025</v>
      </c>
      <c r="C724" s="19"/>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row>
    <row r="725" spans="1:31" customFormat="1" ht="24.95" customHeight="1" x14ac:dyDescent="0.2">
      <c r="A725" s="15" t="s">
        <v>1026</v>
      </c>
      <c r="B725" s="9" t="s">
        <v>1027</v>
      </c>
      <c r="C725" s="19"/>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row>
    <row r="726" spans="1:31" customFormat="1" ht="66.599999999999994" customHeight="1" x14ac:dyDescent="0.2">
      <c r="A726" s="15" t="s">
        <v>1028</v>
      </c>
      <c r="B726" s="9" t="s">
        <v>1029</v>
      </c>
      <c r="C726" s="19"/>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row>
    <row r="727" spans="1:31" customFormat="1" ht="57" customHeight="1" x14ac:dyDescent="0.2">
      <c r="A727" s="15" t="s">
        <v>1030</v>
      </c>
      <c r="B727" s="6" t="s">
        <v>1031</v>
      </c>
      <c r="C727" s="19"/>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row>
    <row r="728" spans="1:31" customFormat="1" ht="35.450000000000003" customHeight="1" x14ac:dyDescent="0.2">
      <c r="A728" s="15" t="s">
        <v>1032</v>
      </c>
      <c r="B728" s="6" t="s">
        <v>1033</v>
      </c>
      <c r="C728" s="19"/>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row>
    <row r="729" spans="1:31" customFormat="1" ht="77.45" customHeight="1" x14ac:dyDescent="0.2">
      <c r="A729" s="9" t="s">
        <v>1034</v>
      </c>
      <c r="B729" s="9" t="s">
        <v>1020</v>
      </c>
      <c r="C729" s="19"/>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row>
    <row r="730" spans="1:31" customFormat="1" ht="63.75" customHeight="1" x14ac:dyDescent="0.2">
      <c r="A730" s="16" t="s">
        <v>1035</v>
      </c>
      <c r="B730" s="6" t="s">
        <v>1036</v>
      </c>
      <c r="C730" s="19"/>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row>
    <row r="731" spans="1:31" customFormat="1" ht="42" x14ac:dyDescent="0.2">
      <c r="A731" s="16" t="s">
        <v>1037</v>
      </c>
      <c r="B731" s="6" t="s">
        <v>1038</v>
      </c>
      <c r="C731" s="19"/>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row>
    <row r="732" spans="1:31" customFormat="1" ht="42" x14ac:dyDescent="0.2">
      <c r="A732" s="16" t="s">
        <v>1039</v>
      </c>
      <c r="B732" s="6" t="s">
        <v>1040</v>
      </c>
      <c r="C732" s="19"/>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row>
  </sheetData>
  <sheetProtection algorithmName="SHA-512" hashValue="6CLFfPuKuDJZ+tVHj1Zt2K0qI53bkqjN2W2NtmbwQwNF3yY4QTLx4NlMlxWrzq8mcn70XO4HvfWwYsu/M/4b9A==" saltValue="lSIzFVpZHKxXkO09NcXUvg==" spinCount="100000" sheet="1" objects="1" scenarios="1"/>
  <pageMargins left="0.25" right="0.25" top="0.75" bottom="0.75" header="0.3" footer="0.3"/>
  <pageSetup paperSize="9" scale="95"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41"/>
  <sheetViews>
    <sheetView zoomScale="175" zoomScaleNormal="175" workbookViewId="0"/>
  </sheetViews>
  <sheetFormatPr defaultRowHeight="11.25" x14ac:dyDescent="0.15"/>
  <cols>
    <col min="1" max="1" width="2.5" style="45" customWidth="1"/>
    <col min="2" max="2" width="4.625" customWidth="1"/>
    <col min="3" max="3" width="17.125" customWidth="1"/>
    <col min="4" max="4" width="13.25" customWidth="1"/>
    <col min="5" max="5" width="5.25" customWidth="1"/>
    <col min="6" max="48" width="8.75" style="45"/>
  </cols>
  <sheetData>
    <row r="1" spans="2:5" s="44" customFormat="1" ht="12" thickBot="1" x14ac:dyDescent="0.2"/>
    <row r="2" spans="2:5" x14ac:dyDescent="0.15">
      <c r="B2" s="32"/>
      <c r="C2" s="33"/>
      <c r="D2" s="33"/>
      <c r="E2" s="34"/>
    </row>
    <row r="3" spans="2:5" x14ac:dyDescent="0.15">
      <c r="B3" s="35"/>
      <c r="C3" s="46" t="s">
        <v>1043</v>
      </c>
      <c r="D3" s="36"/>
      <c r="E3" s="37"/>
    </row>
    <row r="4" spans="2:5" x14ac:dyDescent="0.15">
      <c r="B4" s="35"/>
      <c r="C4" s="36"/>
      <c r="D4" s="36"/>
      <c r="E4" s="37"/>
    </row>
    <row r="5" spans="2:5" x14ac:dyDescent="0.15">
      <c r="B5" s="35"/>
      <c r="C5" s="41" t="s">
        <v>1044</v>
      </c>
      <c r="D5" s="48" t="s">
        <v>9</v>
      </c>
      <c r="E5" s="37"/>
    </row>
    <row r="6" spans="2:5" x14ac:dyDescent="0.15">
      <c r="B6" s="35"/>
      <c r="C6" s="42"/>
      <c r="D6" s="43"/>
      <c r="E6" s="37"/>
    </row>
    <row r="7" spans="2:5" x14ac:dyDescent="0.15">
      <c r="B7" s="35"/>
      <c r="C7" s="41" t="s">
        <v>1042</v>
      </c>
      <c r="D7" s="49">
        <v>1000</v>
      </c>
      <c r="E7" s="37"/>
    </row>
    <row r="8" spans="2:5" x14ac:dyDescent="0.15">
      <c r="B8" s="35"/>
      <c r="C8" s="42"/>
      <c r="D8" s="43"/>
      <c r="E8" s="37"/>
    </row>
    <row r="9" spans="2:5" x14ac:dyDescent="0.15">
      <c r="B9" s="35"/>
      <c r="C9" s="41" t="s">
        <v>1046</v>
      </c>
      <c r="D9" s="47">
        <f>VLOOKUP(D5,seekncalc!A1:D448,4)</f>
        <v>2.5667350000000001E-3</v>
      </c>
      <c r="E9" s="37"/>
    </row>
    <row r="10" spans="2:5" ht="12" thickBot="1" x14ac:dyDescent="0.2">
      <c r="B10" s="38"/>
      <c r="C10" s="39"/>
      <c r="D10" s="39"/>
      <c r="E10" s="40"/>
    </row>
    <row r="11" spans="2:5" s="45" customFormat="1" x14ac:dyDescent="0.15"/>
    <row r="12" spans="2:5" s="45" customFormat="1" x14ac:dyDescent="0.15"/>
    <row r="13" spans="2:5" s="45" customFormat="1" x14ac:dyDescent="0.15"/>
    <row r="14" spans="2:5" s="45" customFormat="1" x14ac:dyDescent="0.15"/>
    <row r="15" spans="2:5" s="45" customFormat="1" x14ac:dyDescent="0.15"/>
    <row r="16" spans="2:5" s="45" customFormat="1" x14ac:dyDescent="0.15"/>
    <row r="17" s="45" customFormat="1" x14ac:dyDescent="0.15"/>
    <row r="18" s="45" customFormat="1" x14ac:dyDescent="0.15"/>
    <row r="19" s="45" customFormat="1" x14ac:dyDescent="0.15"/>
    <row r="20" s="45" customFormat="1" x14ac:dyDescent="0.15"/>
    <row r="21" s="45" customFormat="1" x14ac:dyDescent="0.15"/>
    <row r="22" s="45" customFormat="1" x14ac:dyDescent="0.15"/>
    <row r="23" s="45" customFormat="1" x14ac:dyDescent="0.15"/>
    <row r="24" s="45" customFormat="1" x14ac:dyDescent="0.15"/>
    <row r="25" s="45" customFormat="1" x14ac:dyDescent="0.15"/>
    <row r="26" s="45" customFormat="1" x14ac:dyDescent="0.15"/>
    <row r="27" s="45" customFormat="1" x14ac:dyDescent="0.15"/>
    <row r="28" s="45" customFormat="1" x14ac:dyDescent="0.15"/>
    <row r="29" s="45" customFormat="1" x14ac:dyDescent="0.15"/>
    <row r="30" s="45" customFormat="1" x14ac:dyDescent="0.15"/>
    <row r="31" s="45" customFormat="1" x14ac:dyDescent="0.15"/>
    <row r="32" s="45" customFormat="1" x14ac:dyDescent="0.15"/>
    <row r="33" s="45" customFormat="1" x14ac:dyDescent="0.15"/>
    <row r="34" s="45" customFormat="1" x14ac:dyDescent="0.15"/>
    <row r="35" s="45" customFormat="1" x14ac:dyDescent="0.15"/>
    <row r="36" s="45" customFormat="1" x14ac:dyDescent="0.15"/>
    <row r="37" s="45" customFormat="1" x14ac:dyDescent="0.15"/>
    <row r="38" s="45" customFormat="1" x14ac:dyDescent="0.15"/>
    <row r="39" s="45" customFormat="1" x14ac:dyDescent="0.15"/>
    <row r="40" s="45" customFormat="1" x14ac:dyDescent="0.15"/>
    <row r="41" s="45" customFormat="1" x14ac:dyDescent="0.15"/>
    <row r="42" s="45" customFormat="1" x14ac:dyDescent="0.15"/>
    <row r="43" s="45" customFormat="1" x14ac:dyDescent="0.15"/>
    <row r="44" s="45" customFormat="1" x14ac:dyDescent="0.15"/>
    <row r="45" s="45" customFormat="1" x14ac:dyDescent="0.15"/>
    <row r="46" s="45" customFormat="1" x14ac:dyDescent="0.15"/>
    <row r="47" s="45" customFormat="1" x14ac:dyDescent="0.15"/>
    <row r="48" s="45" customFormat="1" x14ac:dyDescent="0.15"/>
    <row r="49" s="45" customFormat="1" x14ac:dyDescent="0.15"/>
    <row r="50" s="45" customFormat="1" x14ac:dyDescent="0.15"/>
    <row r="51" s="45" customFormat="1" x14ac:dyDescent="0.15"/>
    <row r="52" s="45" customFormat="1" x14ac:dyDescent="0.15"/>
    <row r="53" s="45" customFormat="1" x14ac:dyDescent="0.15"/>
    <row r="54" s="45" customFormat="1" x14ac:dyDescent="0.15"/>
    <row r="55" s="45" customFormat="1" x14ac:dyDescent="0.15"/>
    <row r="56" s="45" customFormat="1" x14ac:dyDescent="0.15"/>
    <row r="57" s="45" customFormat="1" x14ac:dyDescent="0.15"/>
    <row r="58" s="45" customFormat="1" x14ac:dyDescent="0.15"/>
    <row r="59" s="45" customFormat="1" x14ac:dyDescent="0.15"/>
    <row r="60" s="45" customFormat="1" x14ac:dyDescent="0.15"/>
    <row r="61" s="45" customFormat="1" x14ac:dyDescent="0.15"/>
    <row r="62" s="45" customFormat="1" x14ac:dyDescent="0.15"/>
    <row r="63" s="45" customFormat="1" x14ac:dyDescent="0.15"/>
    <row r="64" s="45" customFormat="1" x14ac:dyDescent="0.15"/>
    <row r="65" s="45" customFormat="1" x14ac:dyDescent="0.15"/>
    <row r="66" s="45" customFormat="1" x14ac:dyDescent="0.15"/>
    <row r="67" s="45" customFormat="1" x14ac:dyDescent="0.15"/>
    <row r="68" s="45" customFormat="1" x14ac:dyDescent="0.15"/>
    <row r="69" s="45" customFormat="1" x14ac:dyDescent="0.15"/>
    <row r="70" s="45" customFormat="1" x14ac:dyDescent="0.15"/>
    <row r="71" s="45" customFormat="1" x14ac:dyDescent="0.15"/>
    <row r="72" s="45" customFormat="1" x14ac:dyDescent="0.15"/>
    <row r="73" s="45" customFormat="1" x14ac:dyDescent="0.15"/>
    <row r="74" s="45" customFormat="1" x14ac:dyDescent="0.15"/>
    <row r="75" s="45" customFormat="1" x14ac:dyDescent="0.15"/>
    <row r="76" s="45" customFormat="1" x14ac:dyDescent="0.15"/>
    <row r="77" s="45" customFormat="1" x14ac:dyDescent="0.15"/>
    <row r="78" s="45" customFormat="1" x14ac:dyDescent="0.15"/>
    <row r="79" s="45" customFormat="1" x14ac:dyDescent="0.15"/>
    <row r="80" s="45" customFormat="1" x14ac:dyDescent="0.15"/>
    <row r="81" s="45" customFormat="1" x14ac:dyDescent="0.15"/>
    <row r="82" s="45" customFormat="1" x14ac:dyDescent="0.15"/>
    <row r="83" s="45" customFormat="1" x14ac:dyDescent="0.15"/>
    <row r="84" s="45" customFormat="1" x14ac:dyDescent="0.15"/>
    <row r="85" s="45" customFormat="1" x14ac:dyDescent="0.15"/>
    <row r="86" s="45" customFormat="1" x14ac:dyDescent="0.15"/>
    <row r="87" s="45" customFormat="1" x14ac:dyDescent="0.15"/>
    <row r="88" s="45" customFormat="1" x14ac:dyDescent="0.15"/>
    <row r="89" s="45" customFormat="1" x14ac:dyDescent="0.15"/>
    <row r="90" s="45" customFormat="1" x14ac:dyDescent="0.15"/>
    <row r="91" s="45" customFormat="1" x14ac:dyDescent="0.15"/>
    <row r="92" s="45" customFormat="1" x14ac:dyDescent="0.15"/>
    <row r="93" s="45" customFormat="1" x14ac:dyDescent="0.15"/>
    <row r="94" s="45" customFormat="1" x14ac:dyDescent="0.15"/>
    <row r="95" s="45" customFormat="1" x14ac:dyDescent="0.15"/>
    <row r="96" s="45" customFormat="1" x14ac:dyDescent="0.15"/>
    <row r="97" s="45" customFormat="1" x14ac:dyDescent="0.15"/>
    <row r="98" s="45" customFormat="1" x14ac:dyDescent="0.15"/>
    <row r="99" s="45" customFormat="1" x14ac:dyDescent="0.15"/>
    <row r="100" s="45" customFormat="1" x14ac:dyDescent="0.15"/>
    <row r="101" s="45" customFormat="1" x14ac:dyDescent="0.15"/>
    <row r="102" s="45" customFormat="1" x14ac:dyDescent="0.15"/>
    <row r="103" s="45" customFormat="1" x14ac:dyDescent="0.15"/>
    <row r="104" s="45" customFormat="1" x14ac:dyDescent="0.15"/>
    <row r="105" s="45" customFormat="1" x14ac:dyDescent="0.15"/>
    <row r="106" s="45" customFormat="1" x14ac:dyDescent="0.15"/>
    <row r="107" s="45" customFormat="1" x14ac:dyDescent="0.15"/>
    <row r="108" s="45" customFormat="1" x14ac:dyDescent="0.15"/>
    <row r="109" s="45" customFormat="1" x14ac:dyDescent="0.15"/>
    <row r="110" s="45" customFormat="1" x14ac:dyDescent="0.15"/>
    <row r="111" s="45" customFormat="1" x14ac:dyDescent="0.15"/>
    <row r="112" s="45" customFormat="1" x14ac:dyDescent="0.15"/>
    <row r="113" s="45" customFormat="1" x14ac:dyDescent="0.15"/>
    <row r="114" s="45" customFormat="1" x14ac:dyDescent="0.15"/>
    <row r="115" s="45" customFormat="1" x14ac:dyDescent="0.15"/>
    <row r="116" s="45" customFormat="1" x14ac:dyDescent="0.15"/>
    <row r="117" s="45" customFormat="1" x14ac:dyDescent="0.15"/>
    <row r="118" s="45" customFormat="1" x14ac:dyDescent="0.15"/>
    <row r="119" s="45" customFormat="1" x14ac:dyDescent="0.15"/>
    <row r="120" s="45" customFormat="1" x14ac:dyDescent="0.15"/>
    <row r="121" s="45" customFormat="1" x14ac:dyDescent="0.15"/>
    <row r="122" s="45" customFormat="1" x14ac:dyDescent="0.15"/>
    <row r="123" s="45" customFormat="1" x14ac:dyDescent="0.15"/>
    <row r="124" s="45" customFormat="1" x14ac:dyDescent="0.15"/>
    <row r="125" s="45" customFormat="1" x14ac:dyDescent="0.15"/>
    <row r="126" s="45" customFormat="1" x14ac:dyDescent="0.15"/>
    <row r="127" s="45" customFormat="1" x14ac:dyDescent="0.15"/>
    <row r="128" s="45" customFormat="1" x14ac:dyDescent="0.15"/>
    <row r="129" s="45" customFormat="1" x14ac:dyDescent="0.15"/>
    <row r="130" s="45" customFormat="1" x14ac:dyDescent="0.15"/>
    <row r="131" s="45" customFormat="1" x14ac:dyDescent="0.15"/>
    <row r="132" s="45" customFormat="1" x14ac:dyDescent="0.15"/>
    <row r="133" s="45" customFormat="1" x14ac:dyDescent="0.15"/>
    <row r="134" s="45" customFormat="1" x14ac:dyDescent="0.15"/>
    <row r="135" s="45" customFormat="1" x14ac:dyDescent="0.15"/>
    <row r="136" s="45" customFormat="1" x14ac:dyDescent="0.15"/>
    <row r="137" s="45" customFormat="1" x14ac:dyDescent="0.15"/>
    <row r="138" s="45" customFormat="1" x14ac:dyDescent="0.15"/>
    <row r="139" s="45" customFormat="1" x14ac:dyDescent="0.15"/>
    <row r="140" s="45" customFormat="1" x14ac:dyDescent="0.15"/>
    <row r="141" s="45" customFormat="1" x14ac:dyDescent="0.15"/>
    <row r="142" s="45" customFormat="1" x14ac:dyDescent="0.15"/>
    <row r="143" s="45" customFormat="1" x14ac:dyDescent="0.15"/>
    <row r="144" s="45" customFormat="1" x14ac:dyDescent="0.15"/>
    <row r="145" s="45" customFormat="1" x14ac:dyDescent="0.15"/>
    <row r="146" s="45" customFormat="1" x14ac:dyDescent="0.15"/>
    <row r="147" s="45" customFormat="1" x14ac:dyDescent="0.15"/>
    <row r="148" s="45" customFormat="1" x14ac:dyDescent="0.15"/>
    <row r="149" s="45" customFormat="1" x14ac:dyDescent="0.15"/>
    <row r="150" s="45" customFormat="1" x14ac:dyDescent="0.15"/>
    <row r="151" s="45" customFormat="1" x14ac:dyDescent="0.15"/>
    <row r="152" s="45" customFormat="1" x14ac:dyDescent="0.15"/>
    <row r="153" s="45" customFormat="1" x14ac:dyDescent="0.15"/>
    <row r="154" s="45" customFormat="1" x14ac:dyDescent="0.15"/>
    <row r="155" s="45" customFormat="1" x14ac:dyDescent="0.15"/>
    <row r="156" s="45" customFormat="1" x14ac:dyDescent="0.15"/>
    <row r="157" s="45" customFormat="1" x14ac:dyDescent="0.15"/>
    <row r="158" s="45" customFormat="1" x14ac:dyDescent="0.15"/>
    <row r="159" s="45" customFormat="1" x14ac:dyDescent="0.15"/>
    <row r="160" s="45" customFormat="1" x14ac:dyDescent="0.15"/>
    <row r="161" s="45" customFormat="1" x14ac:dyDescent="0.15"/>
    <row r="162" s="45" customFormat="1" x14ac:dyDescent="0.15"/>
    <row r="163" s="45" customFormat="1" x14ac:dyDescent="0.15"/>
    <row r="164" s="45" customFormat="1" x14ac:dyDescent="0.15"/>
    <row r="165" s="45" customFormat="1" x14ac:dyDescent="0.15"/>
    <row r="166" s="45" customFormat="1" x14ac:dyDescent="0.15"/>
    <row r="167" s="45" customFormat="1" x14ac:dyDescent="0.15"/>
    <row r="168" s="45" customFormat="1" x14ac:dyDescent="0.15"/>
    <row r="169" s="45" customFormat="1" x14ac:dyDescent="0.15"/>
    <row r="170" s="45" customFormat="1" x14ac:dyDescent="0.15"/>
    <row r="171" s="45" customFormat="1" x14ac:dyDescent="0.15"/>
    <row r="172" s="45" customFormat="1" x14ac:dyDescent="0.15"/>
    <row r="173" s="45" customFormat="1" x14ac:dyDescent="0.15"/>
    <row r="174" s="45" customFormat="1" x14ac:dyDescent="0.15"/>
    <row r="175" s="45" customFormat="1" x14ac:dyDescent="0.15"/>
    <row r="176" s="45" customFormat="1" x14ac:dyDescent="0.15"/>
    <row r="177" s="45" customFormat="1" x14ac:dyDescent="0.15"/>
    <row r="178" s="45" customFormat="1" x14ac:dyDescent="0.15"/>
    <row r="179" s="45" customFormat="1" x14ac:dyDescent="0.15"/>
    <row r="180" s="45" customFormat="1" x14ac:dyDescent="0.15"/>
    <row r="181" s="45" customFormat="1" x14ac:dyDescent="0.15"/>
    <row r="182" s="45" customFormat="1" x14ac:dyDescent="0.15"/>
    <row r="183" s="45" customFormat="1" x14ac:dyDescent="0.15"/>
    <row r="184" s="45" customFormat="1" x14ac:dyDescent="0.15"/>
    <row r="185" s="45" customFormat="1" x14ac:dyDescent="0.15"/>
    <row r="186" s="45" customFormat="1" x14ac:dyDescent="0.15"/>
    <row r="187" s="45" customFormat="1" x14ac:dyDescent="0.15"/>
    <row r="188" s="45" customFormat="1" x14ac:dyDescent="0.15"/>
    <row r="189" s="45" customFormat="1" x14ac:dyDescent="0.15"/>
    <row r="190" s="45" customFormat="1" x14ac:dyDescent="0.15"/>
    <row r="191" s="45" customFormat="1" x14ac:dyDescent="0.15"/>
    <row r="192" s="45" customFormat="1" x14ac:dyDescent="0.15"/>
    <row r="193" s="45" customFormat="1" x14ac:dyDescent="0.15"/>
    <row r="194" s="45" customFormat="1" x14ac:dyDescent="0.15"/>
    <row r="195" s="45" customFormat="1" x14ac:dyDescent="0.15"/>
    <row r="196" s="45" customFormat="1" x14ac:dyDescent="0.15"/>
    <row r="197" s="45" customFormat="1" x14ac:dyDescent="0.15"/>
    <row r="198" s="45" customFormat="1" x14ac:dyDescent="0.15"/>
    <row r="199" s="45" customFormat="1" x14ac:dyDescent="0.15"/>
    <row r="200" s="45" customFormat="1" x14ac:dyDescent="0.15"/>
    <row r="201" s="45" customFormat="1" x14ac:dyDescent="0.15"/>
    <row r="202" s="45" customFormat="1" x14ac:dyDescent="0.15"/>
    <row r="203" s="45" customFormat="1" x14ac:dyDescent="0.15"/>
    <row r="204" s="45" customFormat="1" x14ac:dyDescent="0.15"/>
    <row r="205" s="45" customFormat="1" x14ac:dyDescent="0.15"/>
    <row r="206" s="45" customFormat="1" x14ac:dyDescent="0.15"/>
    <row r="207" s="45" customFormat="1" x14ac:dyDescent="0.15"/>
    <row r="208" s="45" customFormat="1" x14ac:dyDescent="0.15"/>
    <row r="209" s="45" customFormat="1" x14ac:dyDescent="0.15"/>
    <row r="210" s="45" customFormat="1" x14ac:dyDescent="0.15"/>
    <row r="211" s="45" customFormat="1" x14ac:dyDescent="0.15"/>
    <row r="212" s="45" customFormat="1" x14ac:dyDescent="0.15"/>
    <row r="213" s="45" customFormat="1" x14ac:dyDescent="0.15"/>
    <row r="214" s="45" customFormat="1" x14ac:dyDescent="0.15"/>
    <row r="215" s="45" customFormat="1" x14ac:dyDescent="0.15"/>
    <row r="216" s="45" customFormat="1" x14ac:dyDescent="0.15"/>
    <row r="217" s="45" customFormat="1" x14ac:dyDescent="0.15"/>
    <row r="218" s="45" customFormat="1" x14ac:dyDescent="0.15"/>
    <row r="219" s="45" customFormat="1" x14ac:dyDescent="0.15"/>
    <row r="220" s="45" customFormat="1" x14ac:dyDescent="0.15"/>
    <row r="221" s="45" customFormat="1" x14ac:dyDescent="0.15"/>
    <row r="222" s="45" customFormat="1" x14ac:dyDescent="0.15"/>
    <row r="223" s="45" customFormat="1" x14ac:dyDescent="0.15"/>
    <row r="224" s="45" customFormat="1" x14ac:dyDescent="0.15"/>
    <row r="225" s="45" customFormat="1" x14ac:dyDescent="0.15"/>
    <row r="226" s="45" customFormat="1" x14ac:dyDescent="0.15"/>
    <row r="227" s="45" customFormat="1" x14ac:dyDescent="0.15"/>
    <row r="228" s="45" customFormat="1" x14ac:dyDescent="0.15"/>
    <row r="229" s="45" customFormat="1" x14ac:dyDescent="0.15"/>
    <row r="230" s="45" customFormat="1" x14ac:dyDescent="0.15"/>
    <row r="231" s="45" customFormat="1" x14ac:dyDescent="0.15"/>
    <row r="232" s="45" customFormat="1" x14ac:dyDescent="0.15"/>
    <row r="233" s="45" customFormat="1" x14ac:dyDescent="0.15"/>
    <row r="234" s="45" customFormat="1" x14ac:dyDescent="0.15"/>
    <row r="235" s="45" customFormat="1" x14ac:dyDescent="0.15"/>
    <row r="236" s="45" customFormat="1" x14ac:dyDescent="0.15"/>
    <row r="237" s="45" customFormat="1" x14ac:dyDescent="0.15"/>
    <row r="238" s="45" customFormat="1" x14ac:dyDescent="0.15"/>
    <row r="239" s="45" customFormat="1" x14ac:dyDescent="0.15"/>
    <row r="240" s="45" customFormat="1" x14ac:dyDescent="0.15"/>
    <row r="241" s="45" customFormat="1" x14ac:dyDescent="0.15"/>
    <row r="242" s="45" customFormat="1" x14ac:dyDescent="0.15"/>
    <row r="243" s="45" customFormat="1" x14ac:dyDescent="0.15"/>
    <row r="244" s="45" customFormat="1" x14ac:dyDescent="0.15"/>
    <row r="245" s="45" customFormat="1" x14ac:dyDescent="0.15"/>
    <row r="246" s="45" customFormat="1" x14ac:dyDescent="0.15"/>
    <row r="247" s="45" customFormat="1" x14ac:dyDescent="0.15"/>
    <row r="248" s="45" customFormat="1" x14ac:dyDescent="0.15"/>
    <row r="249" s="45" customFormat="1" x14ac:dyDescent="0.15"/>
    <row r="250" s="45" customFormat="1" x14ac:dyDescent="0.15"/>
    <row r="251" s="45" customFormat="1" x14ac:dyDescent="0.15"/>
    <row r="252" s="45" customFormat="1" x14ac:dyDescent="0.15"/>
    <row r="253" s="45" customFormat="1" x14ac:dyDescent="0.15"/>
    <row r="254" s="45" customFormat="1" x14ac:dyDescent="0.15"/>
    <row r="255" s="45" customFormat="1" x14ac:dyDescent="0.15"/>
    <row r="256" s="45" customFormat="1" x14ac:dyDescent="0.15"/>
    <row r="257" s="45" customFormat="1" x14ac:dyDescent="0.15"/>
    <row r="258" s="45" customFormat="1" x14ac:dyDescent="0.15"/>
    <row r="259" s="45" customFormat="1" x14ac:dyDescent="0.15"/>
    <row r="260" s="45" customFormat="1" x14ac:dyDescent="0.15"/>
    <row r="261" s="45" customFormat="1" x14ac:dyDescent="0.15"/>
    <row r="262" s="45" customFormat="1" x14ac:dyDescent="0.15"/>
    <row r="263" s="45" customFormat="1" x14ac:dyDescent="0.15"/>
    <row r="264" s="45" customFormat="1" x14ac:dyDescent="0.15"/>
    <row r="265" s="45" customFormat="1" x14ac:dyDescent="0.15"/>
    <row r="266" s="45" customFormat="1" x14ac:dyDescent="0.15"/>
    <row r="267" s="45" customFormat="1" x14ac:dyDescent="0.15"/>
    <row r="268" s="45" customFormat="1" x14ac:dyDescent="0.15"/>
    <row r="269" s="45" customFormat="1" x14ac:dyDescent="0.15"/>
    <row r="270" s="45" customFormat="1" x14ac:dyDescent="0.15"/>
    <row r="271" s="45" customFormat="1" x14ac:dyDescent="0.15"/>
    <row r="272" s="45" customFormat="1" x14ac:dyDescent="0.15"/>
    <row r="273" s="45" customFormat="1" x14ac:dyDescent="0.15"/>
    <row r="274" s="45" customFormat="1" x14ac:dyDescent="0.15"/>
    <row r="275" s="45" customFormat="1" x14ac:dyDescent="0.15"/>
    <row r="276" s="45" customFormat="1" x14ac:dyDescent="0.15"/>
    <row r="277" s="45" customFormat="1" x14ac:dyDescent="0.15"/>
    <row r="278" s="45" customFormat="1" x14ac:dyDescent="0.15"/>
    <row r="279" s="45" customFormat="1" x14ac:dyDescent="0.15"/>
    <row r="280" s="45" customFormat="1" x14ac:dyDescent="0.15"/>
    <row r="281" s="45" customFormat="1" x14ac:dyDescent="0.15"/>
    <row r="282" s="45" customFormat="1" x14ac:dyDescent="0.15"/>
    <row r="283" s="45" customFormat="1" x14ac:dyDescent="0.15"/>
    <row r="284" s="45" customFormat="1" x14ac:dyDescent="0.15"/>
    <row r="285" s="45" customFormat="1" x14ac:dyDescent="0.15"/>
    <row r="286" s="45" customFormat="1" x14ac:dyDescent="0.15"/>
    <row r="287" s="45" customFormat="1" x14ac:dyDescent="0.15"/>
    <row r="288" s="45" customFormat="1" x14ac:dyDescent="0.15"/>
    <row r="289" s="45" customFormat="1" x14ac:dyDescent="0.15"/>
    <row r="290" s="45" customFormat="1" x14ac:dyDescent="0.15"/>
    <row r="291" s="45" customFormat="1" x14ac:dyDescent="0.15"/>
    <row r="292" s="45" customFormat="1" x14ac:dyDescent="0.15"/>
    <row r="293" s="45" customFormat="1" x14ac:dyDescent="0.15"/>
    <row r="294" s="45" customFormat="1" x14ac:dyDescent="0.15"/>
    <row r="295" s="45" customFormat="1" x14ac:dyDescent="0.15"/>
    <row r="296" s="45" customFormat="1" x14ac:dyDescent="0.15"/>
    <row r="297" s="45" customFormat="1" x14ac:dyDescent="0.15"/>
    <row r="298" s="45" customFormat="1" x14ac:dyDescent="0.15"/>
    <row r="299" s="45" customFormat="1" x14ac:dyDescent="0.15"/>
    <row r="300" s="45" customFormat="1" x14ac:dyDescent="0.15"/>
    <row r="301" s="45" customFormat="1" x14ac:dyDescent="0.15"/>
    <row r="302" s="45" customFormat="1" x14ac:dyDescent="0.15"/>
    <row r="303" s="45" customFormat="1" x14ac:dyDescent="0.15"/>
    <row r="304" s="45" customFormat="1" x14ac:dyDescent="0.15"/>
    <row r="305" s="45" customFormat="1" x14ac:dyDescent="0.15"/>
    <row r="306" s="45" customFormat="1" x14ac:dyDescent="0.15"/>
    <row r="307" s="45" customFormat="1" x14ac:dyDescent="0.15"/>
    <row r="308" s="45" customFormat="1" x14ac:dyDescent="0.15"/>
    <row r="309" s="45" customFormat="1" x14ac:dyDescent="0.15"/>
    <row r="310" s="45" customFormat="1" x14ac:dyDescent="0.15"/>
    <row r="311" s="45" customFormat="1" x14ac:dyDescent="0.15"/>
    <row r="312" s="45" customFormat="1" x14ac:dyDescent="0.15"/>
    <row r="313" s="45" customFormat="1" x14ac:dyDescent="0.15"/>
    <row r="314" s="45" customFormat="1" x14ac:dyDescent="0.15"/>
    <row r="315" s="45" customFormat="1" x14ac:dyDescent="0.15"/>
    <row r="316" s="45" customFormat="1" x14ac:dyDescent="0.15"/>
    <row r="317" s="45" customFormat="1" x14ac:dyDescent="0.15"/>
    <row r="318" s="45" customFormat="1" x14ac:dyDescent="0.15"/>
    <row r="319" s="45" customFormat="1" x14ac:dyDescent="0.15"/>
    <row r="320" s="45" customFormat="1" x14ac:dyDescent="0.15"/>
    <row r="321" s="45" customFormat="1" x14ac:dyDescent="0.15"/>
    <row r="322" s="45" customFormat="1" x14ac:dyDescent="0.15"/>
    <row r="323" s="45" customFormat="1" x14ac:dyDescent="0.15"/>
    <row r="324" s="45" customFormat="1" x14ac:dyDescent="0.15"/>
    <row r="325" s="45" customFormat="1" x14ac:dyDescent="0.15"/>
    <row r="326" s="45" customFormat="1" x14ac:dyDescent="0.15"/>
    <row r="327" s="45" customFormat="1" x14ac:dyDescent="0.15"/>
    <row r="328" s="45" customFormat="1" x14ac:dyDescent="0.15"/>
    <row r="329" s="45" customFormat="1" x14ac:dyDescent="0.15"/>
    <row r="330" s="45" customFormat="1" x14ac:dyDescent="0.15"/>
    <row r="331" s="45" customFormat="1" x14ac:dyDescent="0.15"/>
    <row r="332" s="45" customFormat="1" x14ac:dyDescent="0.15"/>
    <row r="333" s="45" customFormat="1" x14ac:dyDescent="0.15"/>
    <row r="334" s="45" customFormat="1" x14ac:dyDescent="0.15"/>
    <row r="335" s="45" customFormat="1" x14ac:dyDescent="0.15"/>
    <row r="336" s="45" customFormat="1" x14ac:dyDescent="0.15"/>
    <row r="337" s="45" customFormat="1" x14ac:dyDescent="0.15"/>
    <row r="338" s="45" customFormat="1" x14ac:dyDescent="0.15"/>
    <row r="339" s="45" customFormat="1" x14ac:dyDescent="0.15"/>
    <row r="340" s="45" customFormat="1" x14ac:dyDescent="0.15"/>
    <row r="341" s="45" customFormat="1" x14ac:dyDescent="0.15"/>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Legenda!$A$1:$A$449</xm:f>
          </x14:formula1>
          <xm:sqref>D5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49"/>
  <sheetViews>
    <sheetView zoomScale="85" zoomScaleNormal="85" workbookViewId="0"/>
  </sheetViews>
  <sheetFormatPr defaultColWidth="8.75" defaultRowHeight="12" x14ac:dyDescent="0.2"/>
  <cols>
    <col min="1" max="1" width="8.25" style="66" customWidth="1"/>
    <col min="2" max="16384" width="8.75" style="67"/>
  </cols>
  <sheetData>
    <row r="1" spans="1:1" x14ac:dyDescent="0.2">
      <c r="A1" s="66" t="s">
        <v>1045</v>
      </c>
    </row>
    <row r="2" spans="1:1" ht="11.25" x14ac:dyDescent="0.15">
      <c r="A2" s="68" t="s">
        <v>9</v>
      </c>
    </row>
    <row r="3" spans="1:1" ht="11.25" x14ac:dyDescent="0.15">
      <c r="A3" s="69" t="s">
        <v>48</v>
      </c>
    </row>
    <row r="4" spans="1:1" ht="11.25" x14ac:dyDescent="0.15">
      <c r="A4" s="69" t="s">
        <v>49</v>
      </c>
    </row>
    <row r="5" spans="1:1" ht="11.25" x14ac:dyDescent="0.15">
      <c r="A5" s="68" t="s">
        <v>168</v>
      </c>
    </row>
    <row r="6" spans="1:1" ht="11.25" x14ac:dyDescent="0.15">
      <c r="A6" s="68" t="s">
        <v>169</v>
      </c>
    </row>
    <row r="7" spans="1:1" ht="11.25" x14ac:dyDescent="0.15">
      <c r="A7" s="69" t="s">
        <v>52</v>
      </c>
    </row>
    <row r="8" spans="1:1" ht="11.25" x14ac:dyDescent="0.15">
      <c r="A8" s="69" t="s">
        <v>53</v>
      </c>
    </row>
    <row r="9" spans="1:1" ht="11.25" x14ac:dyDescent="0.15">
      <c r="A9" s="69" t="s">
        <v>56</v>
      </c>
    </row>
    <row r="10" spans="1:1" ht="11.25" x14ac:dyDescent="0.15">
      <c r="A10" s="69" t="s">
        <v>57</v>
      </c>
    </row>
    <row r="11" spans="1:1" ht="11.25" x14ac:dyDescent="0.15">
      <c r="A11" s="69" t="s">
        <v>60</v>
      </c>
    </row>
    <row r="12" spans="1:1" ht="11.25" x14ac:dyDescent="0.15">
      <c r="A12" s="69" t="s">
        <v>61</v>
      </c>
    </row>
    <row r="13" spans="1:1" ht="11.25" x14ac:dyDescent="0.15">
      <c r="A13" s="69" t="s">
        <v>64</v>
      </c>
    </row>
    <row r="14" spans="1:1" ht="11.25" x14ac:dyDescent="0.15">
      <c r="A14" s="69" t="s">
        <v>65</v>
      </c>
    </row>
    <row r="15" spans="1:1" ht="11.25" x14ac:dyDescent="0.15">
      <c r="A15" s="69" t="s">
        <v>68</v>
      </c>
    </row>
    <row r="16" spans="1:1" ht="11.25" x14ac:dyDescent="0.15">
      <c r="A16" s="69" t="s">
        <v>69</v>
      </c>
    </row>
    <row r="17" spans="1:1" ht="11.25" x14ac:dyDescent="0.15">
      <c r="A17" s="69" t="s">
        <v>72</v>
      </c>
    </row>
    <row r="18" spans="1:1" ht="11.25" x14ac:dyDescent="0.15">
      <c r="A18" s="69" t="s">
        <v>73</v>
      </c>
    </row>
    <row r="19" spans="1:1" ht="11.25" x14ac:dyDescent="0.15">
      <c r="A19" s="69" t="s">
        <v>76</v>
      </c>
    </row>
    <row r="20" spans="1:1" ht="11.25" x14ac:dyDescent="0.15">
      <c r="A20" s="69" t="s">
        <v>77</v>
      </c>
    </row>
    <row r="21" spans="1:1" ht="11.25" x14ac:dyDescent="0.15">
      <c r="A21" s="69" t="s">
        <v>80</v>
      </c>
    </row>
    <row r="22" spans="1:1" ht="11.25" x14ac:dyDescent="0.15">
      <c r="A22" s="69" t="s">
        <v>81</v>
      </c>
    </row>
    <row r="23" spans="1:1" ht="11.25" x14ac:dyDescent="0.15">
      <c r="A23" s="69" t="s">
        <v>84</v>
      </c>
    </row>
    <row r="24" spans="1:1" ht="11.25" x14ac:dyDescent="0.15">
      <c r="A24" s="69" t="s">
        <v>85</v>
      </c>
    </row>
    <row r="25" spans="1:1" ht="11.25" x14ac:dyDescent="0.15">
      <c r="A25" s="68" t="s">
        <v>13</v>
      </c>
    </row>
    <row r="26" spans="1:1" ht="11.25" x14ac:dyDescent="0.15">
      <c r="A26" s="68" t="s">
        <v>15</v>
      </c>
    </row>
    <row r="27" spans="1:1" ht="11.25" x14ac:dyDescent="0.15">
      <c r="A27" s="69" t="s">
        <v>88</v>
      </c>
    </row>
    <row r="28" spans="1:1" ht="11.25" x14ac:dyDescent="0.15">
      <c r="A28" s="69" t="s">
        <v>89</v>
      </c>
    </row>
    <row r="29" spans="1:1" ht="11.25" x14ac:dyDescent="0.15">
      <c r="A29" s="69" t="s">
        <v>92</v>
      </c>
    </row>
    <row r="30" spans="1:1" ht="11.25" x14ac:dyDescent="0.15">
      <c r="A30" s="69" t="s">
        <v>93</v>
      </c>
    </row>
    <row r="31" spans="1:1" ht="11.25" x14ac:dyDescent="0.15">
      <c r="A31" s="69" t="s">
        <v>96</v>
      </c>
    </row>
    <row r="32" spans="1:1" ht="11.25" x14ac:dyDescent="0.15">
      <c r="A32" s="69" t="s">
        <v>97</v>
      </c>
    </row>
    <row r="33" spans="1:1" ht="11.25" x14ac:dyDescent="0.15">
      <c r="A33" s="69" t="s">
        <v>100</v>
      </c>
    </row>
    <row r="34" spans="1:1" ht="11.25" x14ac:dyDescent="0.15">
      <c r="A34" s="69" t="s">
        <v>101</v>
      </c>
    </row>
    <row r="35" spans="1:1" ht="11.25" x14ac:dyDescent="0.15">
      <c r="A35" s="69" t="s">
        <v>104</v>
      </c>
    </row>
    <row r="36" spans="1:1" ht="11.25" x14ac:dyDescent="0.15">
      <c r="A36" s="69" t="s">
        <v>105</v>
      </c>
    </row>
    <row r="37" spans="1:1" ht="11.25" x14ac:dyDescent="0.15">
      <c r="A37" s="69" t="s">
        <v>108</v>
      </c>
    </row>
    <row r="38" spans="1:1" ht="11.25" x14ac:dyDescent="0.15">
      <c r="A38" s="69" t="s">
        <v>109</v>
      </c>
    </row>
    <row r="39" spans="1:1" ht="11.25" x14ac:dyDescent="0.15">
      <c r="A39" s="69" t="s">
        <v>112</v>
      </c>
    </row>
    <row r="40" spans="1:1" ht="11.25" x14ac:dyDescent="0.15">
      <c r="A40" s="69" t="s">
        <v>113</v>
      </c>
    </row>
    <row r="41" spans="1:1" ht="11.25" x14ac:dyDescent="0.15">
      <c r="A41" s="69" t="s">
        <v>116</v>
      </c>
    </row>
    <row r="42" spans="1:1" ht="11.25" x14ac:dyDescent="0.15">
      <c r="A42" s="69" t="s">
        <v>117</v>
      </c>
    </row>
    <row r="43" spans="1:1" ht="11.25" x14ac:dyDescent="0.15">
      <c r="A43" s="69" t="s">
        <v>120</v>
      </c>
    </row>
    <row r="44" spans="1:1" ht="11.25" x14ac:dyDescent="0.15">
      <c r="A44" s="69" t="s">
        <v>121</v>
      </c>
    </row>
    <row r="45" spans="1:1" ht="11.25" x14ac:dyDescent="0.15">
      <c r="A45" s="69" t="s">
        <v>124</v>
      </c>
    </row>
    <row r="46" spans="1:1" ht="11.25" x14ac:dyDescent="0.15">
      <c r="A46" s="69" t="s">
        <v>125</v>
      </c>
    </row>
    <row r="47" spans="1:1" ht="11.25" x14ac:dyDescent="0.15">
      <c r="A47" s="68" t="s">
        <v>19</v>
      </c>
    </row>
    <row r="48" spans="1:1" ht="11.25" x14ac:dyDescent="0.15">
      <c r="A48" s="68" t="s">
        <v>20</v>
      </c>
    </row>
    <row r="49" spans="1:1" ht="11.25" x14ac:dyDescent="0.15">
      <c r="A49" s="69" t="s">
        <v>128</v>
      </c>
    </row>
    <row r="50" spans="1:1" ht="11.25" x14ac:dyDescent="0.15">
      <c r="A50" s="69" t="s">
        <v>129</v>
      </c>
    </row>
    <row r="51" spans="1:1" ht="11.25" x14ac:dyDescent="0.15">
      <c r="A51" s="69" t="s">
        <v>132</v>
      </c>
    </row>
    <row r="52" spans="1:1" ht="11.25" x14ac:dyDescent="0.15">
      <c r="A52" s="69" t="s">
        <v>133</v>
      </c>
    </row>
    <row r="53" spans="1:1" ht="11.25" x14ac:dyDescent="0.15">
      <c r="A53" s="69" t="s">
        <v>136</v>
      </c>
    </row>
    <row r="54" spans="1:1" ht="11.25" x14ac:dyDescent="0.15">
      <c r="A54" s="69" t="s">
        <v>137</v>
      </c>
    </row>
    <row r="55" spans="1:1" ht="11.25" x14ac:dyDescent="0.15">
      <c r="A55" s="69" t="s">
        <v>140</v>
      </c>
    </row>
    <row r="56" spans="1:1" ht="11.25" x14ac:dyDescent="0.15">
      <c r="A56" s="69" t="s">
        <v>141</v>
      </c>
    </row>
    <row r="57" spans="1:1" ht="11.25" x14ac:dyDescent="0.15">
      <c r="A57" s="69" t="s">
        <v>144</v>
      </c>
    </row>
    <row r="58" spans="1:1" ht="11.25" x14ac:dyDescent="0.15">
      <c r="A58" s="69" t="s">
        <v>145</v>
      </c>
    </row>
    <row r="59" spans="1:1" ht="11.25" x14ac:dyDescent="0.15">
      <c r="A59" s="69" t="s">
        <v>148</v>
      </c>
    </row>
    <row r="60" spans="1:1" ht="11.25" x14ac:dyDescent="0.15">
      <c r="A60" s="69" t="s">
        <v>149</v>
      </c>
    </row>
    <row r="61" spans="1:1" ht="11.25" x14ac:dyDescent="0.15">
      <c r="A61" s="69" t="s">
        <v>152</v>
      </c>
    </row>
    <row r="62" spans="1:1" ht="11.25" x14ac:dyDescent="0.15">
      <c r="A62" s="69" t="s">
        <v>153</v>
      </c>
    </row>
    <row r="63" spans="1:1" ht="11.25" x14ac:dyDescent="0.15">
      <c r="A63" s="69" t="s">
        <v>156</v>
      </c>
    </row>
    <row r="64" spans="1:1" ht="11.25" x14ac:dyDescent="0.15">
      <c r="A64" s="69" t="s">
        <v>157</v>
      </c>
    </row>
    <row r="65" spans="1:1" ht="11.25" x14ac:dyDescent="0.15">
      <c r="A65" s="69" t="s">
        <v>160</v>
      </c>
    </row>
    <row r="66" spans="1:1" ht="11.25" x14ac:dyDescent="0.15">
      <c r="A66" s="69" t="s">
        <v>161</v>
      </c>
    </row>
    <row r="67" spans="1:1" ht="11.25" x14ac:dyDescent="0.15">
      <c r="A67" s="69" t="s">
        <v>164</v>
      </c>
    </row>
    <row r="68" spans="1:1" ht="11.25" x14ac:dyDescent="0.15">
      <c r="A68" s="69" t="s">
        <v>165</v>
      </c>
    </row>
    <row r="69" spans="1:1" ht="11.25" x14ac:dyDescent="0.15">
      <c r="A69" s="68" t="s">
        <v>24</v>
      </c>
    </row>
    <row r="70" spans="1:1" ht="11.25" x14ac:dyDescent="0.15">
      <c r="A70" s="68" t="s">
        <v>25</v>
      </c>
    </row>
    <row r="71" spans="1:1" ht="11.25" x14ac:dyDescent="0.15">
      <c r="A71" s="68" t="s">
        <v>28</v>
      </c>
    </row>
    <row r="72" spans="1:1" ht="11.25" x14ac:dyDescent="0.15">
      <c r="A72" s="68" t="s">
        <v>29</v>
      </c>
    </row>
    <row r="73" spans="1:1" ht="11.25" x14ac:dyDescent="0.15">
      <c r="A73" s="68" t="s">
        <v>32</v>
      </c>
    </row>
    <row r="74" spans="1:1" ht="11.25" x14ac:dyDescent="0.15">
      <c r="A74" s="68" t="s">
        <v>33</v>
      </c>
    </row>
    <row r="75" spans="1:1" ht="11.25" x14ac:dyDescent="0.15">
      <c r="A75" s="68" t="s">
        <v>36</v>
      </c>
    </row>
    <row r="76" spans="1:1" ht="11.25" x14ac:dyDescent="0.15">
      <c r="A76" s="68" t="s">
        <v>37</v>
      </c>
    </row>
    <row r="77" spans="1:1" ht="11.25" x14ac:dyDescent="0.15">
      <c r="A77" s="69" t="s">
        <v>40</v>
      </c>
    </row>
    <row r="78" spans="1:1" ht="11.25" x14ac:dyDescent="0.15">
      <c r="A78" s="69" t="s">
        <v>41</v>
      </c>
    </row>
    <row r="79" spans="1:1" ht="11.25" x14ac:dyDescent="0.15">
      <c r="A79" s="69" t="s">
        <v>44</v>
      </c>
    </row>
    <row r="80" spans="1:1" ht="11.25" x14ac:dyDescent="0.15">
      <c r="A80" s="69" t="s">
        <v>45</v>
      </c>
    </row>
    <row r="81" spans="1:1" ht="11.25" x14ac:dyDescent="0.15">
      <c r="A81" s="68" t="s">
        <v>172</v>
      </c>
    </row>
    <row r="82" spans="1:1" ht="11.25" x14ac:dyDescent="0.15">
      <c r="A82" s="68" t="s">
        <v>175</v>
      </c>
    </row>
    <row r="83" spans="1:1" ht="11.25" x14ac:dyDescent="0.15">
      <c r="A83" s="68" t="s">
        <v>178</v>
      </c>
    </row>
    <row r="84" spans="1:1" ht="11.25" x14ac:dyDescent="0.15">
      <c r="A84" s="69" t="s">
        <v>203</v>
      </c>
    </row>
    <row r="85" spans="1:1" ht="11.25" x14ac:dyDescent="0.15">
      <c r="A85" s="68" t="s">
        <v>179</v>
      </c>
    </row>
    <row r="86" spans="1:1" ht="11.25" x14ac:dyDescent="0.15">
      <c r="A86" s="68" t="s">
        <v>179</v>
      </c>
    </row>
    <row r="87" spans="1:1" ht="11.25" x14ac:dyDescent="0.15">
      <c r="A87" s="69" t="s">
        <v>182</v>
      </c>
    </row>
    <row r="88" spans="1:1" ht="11.25" x14ac:dyDescent="0.15">
      <c r="A88" s="69" t="s">
        <v>183</v>
      </c>
    </row>
    <row r="89" spans="1:1" ht="11.25" x14ac:dyDescent="0.15">
      <c r="A89" s="69" t="s">
        <v>186</v>
      </c>
    </row>
    <row r="90" spans="1:1" ht="11.25" x14ac:dyDescent="0.15">
      <c r="A90" s="69" t="s">
        <v>188</v>
      </c>
    </row>
    <row r="91" spans="1:1" ht="11.25" x14ac:dyDescent="0.15">
      <c r="A91" s="69" t="s">
        <v>190</v>
      </c>
    </row>
    <row r="92" spans="1:1" ht="11.25" x14ac:dyDescent="0.15">
      <c r="A92" s="69" t="s">
        <v>191</v>
      </c>
    </row>
    <row r="93" spans="1:1" ht="11.25" x14ac:dyDescent="0.15">
      <c r="A93" s="69" t="s">
        <v>193</v>
      </c>
    </row>
    <row r="94" spans="1:1" ht="11.25" x14ac:dyDescent="0.15">
      <c r="A94" s="69" t="s">
        <v>195</v>
      </c>
    </row>
    <row r="95" spans="1:1" ht="11.25" x14ac:dyDescent="0.15">
      <c r="A95" s="69" t="s">
        <v>197</v>
      </c>
    </row>
    <row r="96" spans="1:1" ht="11.25" x14ac:dyDescent="0.15">
      <c r="A96" s="69" t="s">
        <v>199</v>
      </c>
    </row>
    <row r="97" spans="1:1" ht="11.25" x14ac:dyDescent="0.15">
      <c r="A97" s="69" t="s">
        <v>201</v>
      </c>
    </row>
    <row r="98" spans="1:1" ht="11.25" x14ac:dyDescent="0.15">
      <c r="A98" s="68" t="s">
        <v>208</v>
      </c>
    </row>
    <row r="99" spans="1:1" ht="11.25" x14ac:dyDescent="0.15">
      <c r="A99" s="68" t="s">
        <v>211</v>
      </c>
    </row>
    <row r="100" spans="1:1" ht="11.25" x14ac:dyDescent="0.15">
      <c r="A100" s="68" t="s">
        <v>224</v>
      </c>
    </row>
    <row r="101" spans="1:1" ht="11.25" x14ac:dyDescent="0.15">
      <c r="A101" s="68" t="s">
        <v>224</v>
      </c>
    </row>
    <row r="102" spans="1:1" ht="11.25" x14ac:dyDescent="0.15">
      <c r="A102" s="68" t="s">
        <v>227</v>
      </c>
    </row>
    <row r="103" spans="1:1" ht="11.25" x14ac:dyDescent="0.15">
      <c r="A103" s="68" t="s">
        <v>229</v>
      </c>
    </row>
    <row r="104" spans="1:1" ht="11.25" x14ac:dyDescent="0.15">
      <c r="A104" s="68" t="s">
        <v>232</v>
      </c>
    </row>
    <row r="105" spans="1:1" ht="11.25" x14ac:dyDescent="0.15">
      <c r="A105" s="68" t="s">
        <v>234</v>
      </c>
    </row>
    <row r="106" spans="1:1" ht="11.25" x14ac:dyDescent="0.15">
      <c r="A106" s="68" t="s">
        <v>236</v>
      </c>
    </row>
    <row r="107" spans="1:1" ht="11.25" x14ac:dyDescent="0.15">
      <c r="A107" s="68" t="s">
        <v>237</v>
      </c>
    </row>
    <row r="108" spans="1:1" ht="11.25" x14ac:dyDescent="0.15">
      <c r="A108" s="68" t="s">
        <v>239</v>
      </c>
    </row>
    <row r="109" spans="1:1" ht="11.25" x14ac:dyDescent="0.15">
      <c r="A109" s="68" t="s">
        <v>241</v>
      </c>
    </row>
    <row r="110" spans="1:1" ht="11.25" x14ac:dyDescent="0.15">
      <c r="A110" s="68" t="s">
        <v>243</v>
      </c>
    </row>
    <row r="111" spans="1:1" ht="11.25" x14ac:dyDescent="0.15">
      <c r="A111" s="68" t="s">
        <v>245</v>
      </c>
    </row>
    <row r="112" spans="1:1" ht="11.25" x14ac:dyDescent="0.15">
      <c r="A112" s="68" t="s">
        <v>246</v>
      </c>
    </row>
    <row r="113" spans="1:1" ht="11.25" x14ac:dyDescent="0.15">
      <c r="A113" s="68" t="s">
        <v>250</v>
      </c>
    </row>
    <row r="114" spans="1:1" ht="11.25" x14ac:dyDescent="0.15">
      <c r="A114" s="68" t="s">
        <v>250</v>
      </c>
    </row>
    <row r="115" spans="1:1" ht="11.25" x14ac:dyDescent="0.15">
      <c r="A115" s="68" t="s">
        <v>251</v>
      </c>
    </row>
    <row r="116" spans="1:1" ht="11.25" x14ac:dyDescent="0.15">
      <c r="A116" s="68" t="s">
        <v>252</v>
      </c>
    </row>
    <row r="117" spans="1:1" ht="11.25" x14ac:dyDescent="0.15">
      <c r="A117" s="68" t="s">
        <v>255</v>
      </c>
    </row>
    <row r="118" spans="1:1" ht="11.25" x14ac:dyDescent="0.15">
      <c r="A118" s="68" t="s">
        <v>257</v>
      </c>
    </row>
    <row r="119" spans="1:1" ht="11.25" x14ac:dyDescent="0.15">
      <c r="A119" s="68" t="s">
        <v>258</v>
      </c>
    </row>
    <row r="120" spans="1:1" ht="11.25" x14ac:dyDescent="0.15">
      <c r="A120" s="68" t="s">
        <v>259</v>
      </c>
    </row>
    <row r="121" spans="1:1" ht="11.25" x14ac:dyDescent="0.15">
      <c r="A121" s="68" t="s">
        <v>260</v>
      </c>
    </row>
    <row r="122" spans="1:1" ht="11.25" x14ac:dyDescent="0.15">
      <c r="A122" s="68" t="s">
        <v>262</v>
      </c>
    </row>
    <row r="123" spans="1:1" ht="11.25" x14ac:dyDescent="0.15">
      <c r="A123" s="68" t="s">
        <v>263</v>
      </c>
    </row>
    <row r="124" spans="1:1" ht="11.25" x14ac:dyDescent="0.15">
      <c r="A124" s="68" t="s">
        <v>264</v>
      </c>
    </row>
    <row r="125" spans="1:1" ht="11.25" x14ac:dyDescent="0.15">
      <c r="A125" s="68" t="s">
        <v>265</v>
      </c>
    </row>
    <row r="126" spans="1:1" ht="11.25" x14ac:dyDescent="0.15">
      <c r="A126" s="68" t="s">
        <v>269</v>
      </c>
    </row>
    <row r="127" spans="1:1" ht="11.25" x14ac:dyDescent="0.15">
      <c r="A127" s="68" t="s">
        <v>269</v>
      </c>
    </row>
    <row r="128" spans="1:1" ht="11.25" x14ac:dyDescent="0.15">
      <c r="A128" s="68" t="s">
        <v>270</v>
      </c>
    </row>
    <row r="129" spans="1:1" ht="11.25" x14ac:dyDescent="0.15">
      <c r="A129" s="68" t="s">
        <v>271</v>
      </c>
    </row>
    <row r="130" spans="1:1" ht="11.25" x14ac:dyDescent="0.15">
      <c r="A130" s="68" t="s">
        <v>274</v>
      </c>
    </row>
    <row r="131" spans="1:1" ht="11.25" x14ac:dyDescent="0.15">
      <c r="A131" s="68" t="s">
        <v>275</v>
      </c>
    </row>
    <row r="132" spans="1:1" ht="11.25" x14ac:dyDescent="0.15">
      <c r="A132" s="68" t="s">
        <v>276</v>
      </c>
    </row>
    <row r="133" spans="1:1" ht="11.25" x14ac:dyDescent="0.15">
      <c r="A133" s="68" t="s">
        <v>277</v>
      </c>
    </row>
    <row r="134" spans="1:1" ht="11.25" x14ac:dyDescent="0.15">
      <c r="A134" s="68" t="s">
        <v>278</v>
      </c>
    </row>
    <row r="135" spans="1:1" ht="11.25" x14ac:dyDescent="0.15">
      <c r="A135" s="68" t="s">
        <v>279</v>
      </c>
    </row>
    <row r="136" spans="1:1" ht="11.25" x14ac:dyDescent="0.15">
      <c r="A136" s="68" t="s">
        <v>280</v>
      </c>
    </row>
    <row r="137" spans="1:1" ht="11.25" x14ac:dyDescent="0.15">
      <c r="A137" s="68" t="s">
        <v>281</v>
      </c>
    </row>
    <row r="138" spans="1:1" ht="11.25" x14ac:dyDescent="0.15">
      <c r="A138" s="68" t="s">
        <v>282</v>
      </c>
    </row>
    <row r="139" spans="1:1" ht="11.25" x14ac:dyDescent="0.15">
      <c r="A139" s="68" t="s">
        <v>289</v>
      </c>
    </row>
    <row r="140" spans="1:1" ht="11.25" x14ac:dyDescent="0.15">
      <c r="A140" s="68" t="s">
        <v>312</v>
      </c>
    </row>
    <row r="141" spans="1:1" ht="11.25" x14ac:dyDescent="0.15">
      <c r="A141" s="68" t="s">
        <v>347</v>
      </c>
    </row>
    <row r="142" spans="1:1" ht="11.25" x14ac:dyDescent="0.15">
      <c r="A142" s="68" t="s">
        <v>314</v>
      </c>
    </row>
    <row r="143" spans="1:1" ht="11.25" x14ac:dyDescent="0.15">
      <c r="A143" s="68" t="s">
        <v>318</v>
      </c>
    </row>
    <row r="144" spans="1:1" ht="11.25" x14ac:dyDescent="0.15">
      <c r="A144" s="68" t="s">
        <v>320</v>
      </c>
    </row>
    <row r="145" spans="1:1" ht="11.25" x14ac:dyDescent="0.15">
      <c r="A145" s="68" t="s">
        <v>322</v>
      </c>
    </row>
    <row r="146" spans="1:1" ht="11.25" x14ac:dyDescent="0.15">
      <c r="A146" s="68" t="s">
        <v>324</v>
      </c>
    </row>
    <row r="147" spans="1:1" ht="11.25" x14ac:dyDescent="0.15">
      <c r="A147" s="68" t="s">
        <v>326</v>
      </c>
    </row>
    <row r="148" spans="1:1" ht="11.25" x14ac:dyDescent="0.15">
      <c r="A148" s="68" t="s">
        <v>329</v>
      </c>
    </row>
    <row r="149" spans="1:1" ht="11.25" x14ac:dyDescent="0.15">
      <c r="A149" s="68" t="s">
        <v>331</v>
      </c>
    </row>
    <row r="150" spans="1:1" ht="11.25" x14ac:dyDescent="0.15">
      <c r="A150" s="68" t="s">
        <v>333</v>
      </c>
    </row>
    <row r="151" spans="1:1" ht="11.25" x14ac:dyDescent="0.15">
      <c r="A151" s="68" t="s">
        <v>334</v>
      </c>
    </row>
    <row r="152" spans="1:1" ht="11.25" x14ac:dyDescent="0.15">
      <c r="A152" s="68" t="s">
        <v>336</v>
      </c>
    </row>
    <row r="153" spans="1:1" ht="11.25" x14ac:dyDescent="0.15">
      <c r="A153" s="68" t="s">
        <v>338</v>
      </c>
    </row>
    <row r="154" spans="1:1" ht="11.25" x14ac:dyDescent="0.15">
      <c r="A154" s="68" t="s">
        <v>340</v>
      </c>
    </row>
    <row r="155" spans="1:1" ht="11.25" x14ac:dyDescent="0.15">
      <c r="A155" s="68" t="s">
        <v>342</v>
      </c>
    </row>
    <row r="156" spans="1:1" ht="11.25" x14ac:dyDescent="0.15">
      <c r="A156" s="68" t="s">
        <v>343</v>
      </c>
    </row>
    <row r="157" spans="1:1" ht="11.25" x14ac:dyDescent="0.15">
      <c r="A157" s="68" t="s">
        <v>345</v>
      </c>
    </row>
    <row r="158" spans="1:1" ht="11.25" x14ac:dyDescent="0.15">
      <c r="A158" s="68" t="s">
        <v>291</v>
      </c>
    </row>
    <row r="159" spans="1:1" ht="11.25" x14ac:dyDescent="0.15">
      <c r="A159" s="68" t="s">
        <v>293</v>
      </c>
    </row>
    <row r="160" spans="1:1" ht="11.25" x14ac:dyDescent="0.15">
      <c r="A160" s="68" t="s">
        <v>297</v>
      </c>
    </row>
    <row r="161" spans="1:1" ht="11.25" x14ac:dyDescent="0.15">
      <c r="A161" s="68" t="s">
        <v>299</v>
      </c>
    </row>
    <row r="162" spans="1:1" ht="11.25" x14ac:dyDescent="0.15">
      <c r="A162" s="68" t="s">
        <v>301</v>
      </c>
    </row>
    <row r="163" spans="1:1" ht="11.25" x14ac:dyDescent="0.15">
      <c r="A163" s="68" t="s">
        <v>303</v>
      </c>
    </row>
    <row r="164" spans="1:1" ht="11.25" x14ac:dyDescent="0.15">
      <c r="A164" s="68" t="s">
        <v>305</v>
      </c>
    </row>
    <row r="165" spans="1:1" ht="11.25" x14ac:dyDescent="0.15">
      <c r="A165" s="68" t="s">
        <v>307</v>
      </c>
    </row>
    <row r="166" spans="1:1" ht="11.25" x14ac:dyDescent="0.15">
      <c r="A166" s="68" t="s">
        <v>309</v>
      </c>
    </row>
    <row r="167" spans="1:1" ht="11.25" x14ac:dyDescent="0.15">
      <c r="A167" s="68" t="s">
        <v>309</v>
      </c>
    </row>
    <row r="168" spans="1:1" ht="11.25" x14ac:dyDescent="0.15">
      <c r="A168" s="68" t="s">
        <v>350</v>
      </c>
    </row>
    <row r="169" spans="1:1" ht="11.25" x14ac:dyDescent="0.15">
      <c r="A169" s="68" t="s">
        <v>368</v>
      </c>
    </row>
    <row r="170" spans="1:1" ht="11.25" x14ac:dyDescent="0.15">
      <c r="A170" s="68" t="s">
        <v>368</v>
      </c>
    </row>
    <row r="171" spans="1:1" ht="11.25" x14ac:dyDescent="0.15">
      <c r="A171" s="68" t="s">
        <v>390</v>
      </c>
    </row>
    <row r="172" spans="1:1" ht="11.25" x14ac:dyDescent="0.15">
      <c r="A172" s="68" t="s">
        <v>369</v>
      </c>
    </row>
    <row r="173" spans="1:1" ht="11.25" x14ac:dyDescent="0.15">
      <c r="A173" s="68" t="s">
        <v>370</v>
      </c>
    </row>
    <row r="174" spans="1:1" ht="11.25" x14ac:dyDescent="0.15">
      <c r="A174" s="68" t="s">
        <v>371</v>
      </c>
    </row>
    <row r="175" spans="1:1" ht="11.25" x14ac:dyDescent="0.15">
      <c r="A175" s="68" t="s">
        <v>373</v>
      </c>
    </row>
    <row r="176" spans="1:1" ht="11.25" x14ac:dyDescent="0.15">
      <c r="A176" s="68" t="s">
        <v>375</v>
      </c>
    </row>
    <row r="177" spans="1:1" ht="11.25" x14ac:dyDescent="0.15">
      <c r="A177" s="68" t="s">
        <v>376</v>
      </c>
    </row>
    <row r="178" spans="1:1" ht="11.25" x14ac:dyDescent="0.15">
      <c r="A178" s="68" t="s">
        <v>379</v>
      </c>
    </row>
    <row r="179" spans="1:1" ht="11.25" x14ac:dyDescent="0.15">
      <c r="A179" s="68" t="s">
        <v>380</v>
      </c>
    </row>
    <row r="180" spans="1:1" ht="11.25" x14ac:dyDescent="0.15">
      <c r="A180" s="68" t="s">
        <v>381</v>
      </c>
    </row>
    <row r="181" spans="1:1" ht="11.25" x14ac:dyDescent="0.15">
      <c r="A181" s="68" t="s">
        <v>382</v>
      </c>
    </row>
    <row r="182" spans="1:1" ht="11.25" x14ac:dyDescent="0.15">
      <c r="A182" s="68" t="s">
        <v>383</v>
      </c>
    </row>
    <row r="183" spans="1:1" ht="11.25" x14ac:dyDescent="0.15">
      <c r="A183" s="68" t="s">
        <v>384</v>
      </c>
    </row>
    <row r="184" spans="1:1" ht="11.25" x14ac:dyDescent="0.15">
      <c r="A184" s="68" t="s">
        <v>385</v>
      </c>
    </row>
    <row r="185" spans="1:1" ht="11.25" x14ac:dyDescent="0.15">
      <c r="A185" s="68" t="s">
        <v>386</v>
      </c>
    </row>
    <row r="186" spans="1:1" ht="11.25" x14ac:dyDescent="0.15">
      <c r="A186" s="68" t="s">
        <v>352</v>
      </c>
    </row>
    <row r="187" spans="1:1" ht="11.25" x14ac:dyDescent="0.15">
      <c r="A187" s="68" t="s">
        <v>387</v>
      </c>
    </row>
    <row r="188" spans="1:1" ht="11.25" x14ac:dyDescent="0.15">
      <c r="A188" s="68" t="s">
        <v>389</v>
      </c>
    </row>
    <row r="189" spans="1:1" ht="11.25" x14ac:dyDescent="0.15">
      <c r="A189" s="68" t="s">
        <v>354</v>
      </c>
    </row>
    <row r="190" spans="1:1" ht="11.25" x14ac:dyDescent="0.15">
      <c r="A190" s="68" t="s">
        <v>356</v>
      </c>
    </row>
    <row r="191" spans="1:1" ht="11.25" x14ac:dyDescent="0.15">
      <c r="A191" s="68" t="s">
        <v>358</v>
      </c>
    </row>
    <row r="192" spans="1:1" ht="11.25" x14ac:dyDescent="0.15">
      <c r="A192" s="68" t="s">
        <v>360</v>
      </c>
    </row>
    <row r="193" spans="1:1" ht="11.25" x14ac:dyDescent="0.15">
      <c r="A193" s="68" t="s">
        <v>362</v>
      </c>
    </row>
    <row r="194" spans="1:1" ht="11.25" x14ac:dyDescent="0.15">
      <c r="A194" s="68" t="s">
        <v>364</v>
      </c>
    </row>
    <row r="195" spans="1:1" ht="11.25" x14ac:dyDescent="0.15">
      <c r="A195" s="68" t="s">
        <v>366</v>
      </c>
    </row>
    <row r="196" spans="1:1" ht="11.25" x14ac:dyDescent="0.15">
      <c r="A196" s="68" t="s">
        <v>393</v>
      </c>
    </row>
    <row r="197" spans="1:1" ht="11.25" x14ac:dyDescent="0.15">
      <c r="A197" s="68" t="s">
        <v>418</v>
      </c>
    </row>
    <row r="198" spans="1:1" ht="11.25" x14ac:dyDescent="0.15">
      <c r="A198" s="68" t="s">
        <v>435</v>
      </c>
    </row>
    <row r="199" spans="1:1" ht="11.25" x14ac:dyDescent="0.15">
      <c r="A199" s="68" t="s">
        <v>437</v>
      </c>
    </row>
    <row r="200" spans="1:1" ht="11.25" x14ac:dyDescent="0.15">
      <c r="A200" s="68" t="s">
        <v>420</v>
      </c>
    </row>
    <row r="201" spans="1:1" ht="11.25" x14ac:dyDescent="0.15">
      <c r="A201" s="68" t="s">
        <v>422</v>
      </c>
    </row>
    <row r="202" spans="1:1" ht="11.25" x14ac:dyDescent="0.15">
      <c r="A202" s="68" t="s">
        <v>423</v>
      </c>
    </row>
    <row r="203" spans="1:1" ht="11.25" x14ac:dyDescent="0.15">
      <c r="A203" s="68" t="s">
        <v>424</v>
      </c>
    </row>
    <row r="204" spans="1:1" ht="11.25" x14ac:dyDescent="0.15">
      <c r="A204" s="68" t="s">
        <v>425</v>
      </c>
    </row>
    <row r="205" spans="1:1" ht="11.25" x14ac:dyDescent="0.15">
      <c r="A205" s="68" t="s">
        <v>426</v>
      </c>
    </row>
    <row r="206" spans="1:1" ht="11.25" x14ac:dyDescent="0.15">
      <c r="A206" s="68" t="s">
        <v>427</v>
      </c>
    </row>
    <row r="207" spans="1:1" ht="11.25" x14ac:dyDescent="0.15">
      <c r="A207" s="68" t="s">
        <v>428</v>
      </c>
    </row>
    <row r="208" spans="1:1" ht="11.25" x14ac:dyDescent="0.15">
      <c r="A208" s="68" t="s">
        <v>429</v>
      </c>
    </row>
    <row r="209" spans="1:1" ht="11.25" x14ac:dyDescent="0.15">
      <c r="A209" s="68" t="s">
        <v>430</v>
      </c>
    </row>
    <row r="210" spans="1:1" ht="11.25" x14ac:dyDescent="0.15">
      <c r="A210" s="68" t="s">
        <v>432</v>
      </c>
    </row>
    <row r="211" spans="1:1" ht="11.25" x14ac:dyDescent="0.15">
      <c r="A211" s="68" t="s">
        <v>434</v>
      </c>
    </row>
    <row r="212" spans="1:1" ht="11.25" x14ac:dyDescent="0.15">
      <c r="A212" s="68" t="s">
        <v>395</v>
      </c>
    </row>
    <row r="213" spans="1:1" ht="11.25" x14ac:dyDescent="0.15">
      <c r="A213" s="68" t="s">
        <v>397</v>
      </c>
    </row>
    <row r="214" spans="1:1" ht="11.25" x14ac:dyDescent="0.15">
      <c r="A214" s="68" t="s">
        <v>399</v>
      </c>
    </row>
    <row r="215" spans="1:1" ht="11.25" x14ac:dyDescent="0.15">
      <c r="A215" s="68" t="s">
        <v>400</v>
      </c>
    </row>
    <row r="216" spans="1:1" ht="11.25" x14ac:dyDescent="0.15">
      <c r="A216" s="68" t="s">
        <v>402</v>
      </c>
    </row>
    <row r="217" spans="1:1" ht="11.25" x14ac:dyDescent="0.15">
      <c r="A217" s="68" t="s">
        <v>402</v>
      </c>
    </row>
    <row r="218" spans="1:1" ht="11.25" x14ac:dyDescent="0.15">
      <c r="A218" s="68" t="s">
        <v>405</v>
      </c>
    </row>
    <row r="219" spans="1:1" ht="11.25" x14ac:dyDescent="0.15">
      <c r="A219" s="68" t="s">
        <v>408</v>
      </c>
    </row>
    <row r="220" spans="1:1" ht="11.25" x14ac:dyDescent="0.15">
      <c r="A220" s="68" t="s">
        <v>410</v>
      </c>
    </row>
    <row r="221" spans="1:1" ht="11.25" x14ac:dyDescent="0.15">
      <c r="A221" s="68" t="s">
        <v>414</v>
      </c>
    </row>
    <row r="222" spans="1:1" ht="11.25" x14ac:dyDescent="0.15">
      <c r="A222" s="68" t="s">
        <v>416</v>
      </c>
    </row>
    <row r="223" spans="1:1" ht="11.25" x14ac:dyDescent="0.15">
      <c r="A223" s="68" t="s">
        <v>441</v>
      </c>
    </row>
    <row r="224" spans="1:1" ht="11.25" x14ac:dyDescent="0.15">
      <c r="A224" s="68" t="s">
        <v>441</v>
      </c>
    </row>
    <row r="225" spans="1:1" ht="11.25" x14ac:dyDescent="0.15">
      <c r="A225" s="68" t="s">
        <v>456</v>
      </c>
    </row>
    <row r="226" spans="1:1" ht="11.25" x14ac:dyDescent="0.15">
      <c r="A226" s="68" t="s">
        <v>442</v>
      </c>
    </row>
    <row r="227" spans="1:1" ht="11.25" x14ac:dyDescent="0.15">
      <c r="A227" s="68" t="s">
        <v>443</v>
      </c>
    </row>
    <row r="228" spans="1:1" ht="11.25" x14ac:dyDescent="0.15">
      <c r="A228" s="68" t="s">
        <v>445</v>
      </c>
    </row>
    <row r="229" spans="1:1" ht="11.25" x14ac:dyDescent="0.15">
      <c r="A229" s="68" t="s">
        <v>446</v>
      </c>
    </row>
    <row r="230" spans="1:1" ht="11.25" x14ac:dyDescent="0.15">
      <c r="A230" s="68" t="s">
        <v>447</v>
      </c>
    </row>
    <row r="231" spans="1:1" ht="11.25" x14ac:dyDescent="0.15">
      <c r="A231" s="68" t="s">
        <v>448</v>
      </c>
    </row>
    <row r="232" spans="1:1" ht="11.25" x14ac:dyDescent="0.15">
      <c r="A232" s="68" t="s">
        <v>449</v>
      </c>
    </row>
    <row r="233" spans="1:1" ht="11.25" x14ac:dyDescent="0.15">
      <c r="A233" s="68" t="s">
        <v>451</v>
      </c>
    </row>
    <row r="234" spans="1:1" ht="11.25" x14ac:dyDescent="0.15">
      <c r="A234" s="68" t="s">
        <v>452</v>
      </c>
    </row>
    <row r="235" spans="1:1" ht="11.25" x14ac:dyDescent="0.15">
      <c r="A235" s="68" t="s">
        <v>454</v>
      </c>
    </row>
    <row r="236" spans="1:1" ht="11.25" x14ac:dyDescent="0.15">
      <c r="A236" s="68" t="s">
        <v>455</v>
      </c>
    </row>
    <row r="237" spans="1:1" ht="11.25" x14ac:dyDescent="0.15">
      <c r="A237" s="68" t="s">
        <v>459</v>
      </c>
    </row>
    <row r="238" spans="1:1" ht="11.25" x14ac:dyDescent="0.15">
      <c r="A238" s="68" t="s">
        <v>540</v>
      </c>
    </row>
    <row r="239" spans="1:1" ht="11.25" x14ac:dyDescent="0.15">
      <c r="A239" s="68" t="s">
        <v>463</v>
      </c>
    </row>
    <row r="240" spans="1:1" ht="11.25" x14ac:dyDescent="0.15">
      <c r="A240" s="68" t="s">
        <v>508</v>
      </c>
    </row>
    <row r="241" spans="1:1" ht="11.25" x14ac:dyDescent="0.15">
      <c r="A241" s="68" t="s">
        <v>510</v>
      </c>
    </row>
    <row r="242" spans="1:1" ht="11.25" x14ac:dyDescent="0.15">
      <c r="A242" s="68" t="s">
        <v>512</v>
      </c>
    </row>
    <row r="243" spans="1:1" ht="11.25" x14ac:dyDescent="0.15">
      <c r="A243" s="68" t="s">
        <v>514</v>
      </c>
    </row>
    <row r="244" spans="1:1" ht="11.25" x14ac:dyDescent="0.15">
      <c r="A244" s="68" t="s">
        <v>516</v>
      </c>
    </row>
    <row r="245" spans="1:1" ht="11.25" x14ac:dyDescent="0.15">
      <c r="A245" s="68" t="s">
        <v>518</v>
      </c>
    </row>
    <row r="246" spans="1:1" ht="11.25" x14ac:dyDescent="0.15">
      <c r="A246" s="68" t="s">
        <v>520</v>
      </c>
    </row>
    <row r="247" spans="1:1" ht="11.25" x14ac:dyDescent="0.15">
      <c r="A247" s="68" t="s">
        <v>521</v>
      </c>
    </row>
    <row r="248" spans="1:1" ht="11.25" x14ac:dyDescent="0.15">
      <c r="A248" s="68" t="s">
        <v>522</v>
      </c>
    </row>
    <row r="249" spans="1:1" ht="11.25" x14ac:dyDescent="0.15">
      <c r="A249" s="68" t="s">
        <v>523</v>
      </c>
    </row>
    <row r="250" spans="1:1" ht="11.25" x14ac:dyDescent="0.15">
      <c r="A250" s="68" t="s">
        <v>525</v>
      </c>
    </row>
    <row r="251" spans="1:1" ht="11.25" x14ac:dyDescent="0.15">
      <c r="A251" s="68" t="s">
        <v>526</v>
      </c>
    </row>
    <row r="252" spans="1:1" ht="11.25" x14ac:dyDescent="0.15">
      <c r="A252" s="68" t="s">
        <v>528</v>
      </c>
    </row>
    <row r="253" spans="1:1" ht="11.25" x14ac:dyDescent="0.15">
      <c r="A253" s="68" t="s">
        <v>529</v>
      </c>
    </row>
    <row r="254" spans="1:1" ht="11.25" x14ac:dyDescent="0.15">
      <c r="A254" s="68" t="s">
        <v>530</v>
      </c>
    </row>
    <row r="255" spans="1:1" ht="11.25" x14ac:dyDescent="0.15">
      <c r="A255" s="68" t="s">
        <v>531</v>
      </c>
    </row>
    <row r="256" spans="1:1" ht="11.25" x14ac:dyDescent="0.15">
      <c r="A256" s="68" t="s">
        <v>465</v>
      </c>
    </row>
    <row r="257" spans="1:1" ht="11.25" x14ac:dyDescent="0.15">
      <c r="A257" s="69" t="s">
        <v>533</v>
      </c>
    </row>
    <row r="258" spans="1:1" ht="11.25" x14ac:dyDescent="0.15">
      <c r="A258" s="68" t="s">
        <v>470</v>
      </c>
    </row>
    <row r="259" spans="1:1" ht="11.25" x14ac:dyDescent="0.15">
      <c r="A259" s="68" t="s">
        <v>472</v>
      </c>
    </row>
    <row r="260" spans="1:1" ht="11.25" x14ac:dyDescent="0.15">
      <c r="A260" s="68" t="s">
        <v>474</v>
      </c>
    </row>
    <row r="261" spans="1:1" ht="11.25" x14ac:dyDescent="0.15">
      <c r="A261" s="68" t="s">
        <v>476</v>
      </c>
    </row>
    <row r="262" spans="1:1" ht="11.25" x14ac:dyDescent="0.15">
      <c r="A262" s="68" t="s">
        <v>482</v>
      </c>
    </row>
    <row r="263" spans="1:1" ht="11.25" x14ac:dyDescent="0.15">
      <c r="A263" s="68" t="s">
        <v>484</v>
      </c>
    </row>
    <row r="264" spans="1:1" ht="11.25" x14ac:dyDescent="0.15">
      <c r="A264" s="68" t="s">
        <v>488</v>
      </c>
    </row>
    <row r="265" spans="1:1" ht="11.25" x14ac:dyDescent="0.15">
      <c r="A265" s="68" t="s">
        <v>490</v>
      </c>
    </row>
    <row r="266" spans="1:1" ht="11.25" x14ac:dyDescent="0.15">
      <c r="A266" s="68" t="s">
        <v>496</v>
      </c>
    </row>
    <row r="267" spans="1:1" ht="11.25" x14ac:dyDescent="0.15">
      <c r="A267" s="68" t="s">
        <v>498</v>
      </c>
    </row>
    <row r="268" spans="1:1" ht="11.25" x14ac:dyDescent="0.15">
      <c r="A268" s="68" t="s">
        <v>502</v>
      </c>
    </row>
    <row r="269" spans="1:1" ht="11.25" x14ac:dyDescent="0.15">
      <c r="A269" s="68" t="s">
        <v>503</v>
      </c>
    </row>
    <row r="270" spans="1:1" ht="11.25" x14ac:dyDescent="0.15">
      <c r="A270" s="68" t="s">
        <v>504</v>
      </c>
    </row>
    <row r="271" spans="1:1" ht="11.25" x14ac:dyDescent="0.15">
      <c r="A271" s="68" t="s">
        <v>504</v>
      </c>
    </row>
    <row r="272" spans="1:1" ht="11.25" x14ac:dyDescent="0.15">
      <c r="A272" s="68" t="s">
        <v>505</v>
      </c>
    </row>
    <row r="273" spans="1:1" ht="11.25" x14ac:dyDescent="0.15">
      <c r="A273" s="68" t="s">
        <v>536</v>
      </c>
    </row>
    <row r="274" spans="1:1" ht="11.25" x14ac:dyDescent="0.15">
      <c r="A274" s="68" t="s">
        <v>538</v>
      </c>
    </row>
    <row r="275" spans="1:1" ht="11.25" x14ac:dyDescent="0.15">
      <c r="A275" s="68" t="s">
        <v>558</v>
      </c>
    </row>
    <row r="276" spans="1:1" ht="11.25" x14ac:dyDescent="0.15">
      <c r="A276" s="68" t="s">
        <v>600</v>
      </c>
    </row>
    <row r="277" spans="1:1" ht="11.25" x14ac:dyDescent="0.15">
      <c r="A277" s="68" t="s">
        <v>600</v>
      </c>
    </row>
    <row r="278" spans="1:1" ht="11.25" x14ac:dyDescent="0.15">
      <c r="A278" s="68" t="s">
        <v>614</v>
      </c>
    </row>
    <row r="279" spans="1:1" ht="11.25" x14ac:dyDescent="0.15">
      <c r="A279" s="68" t="s">
        <v>616</v>
      </c>
    </row>
    <row r="280" spans="1:1" ht="11.25" x14ac:dyDescent="0.15">
      <c r="A280" s="69" t="s">
        <v>603</v>
      </c>
    </row>
    <row r="281" spans="1:1" ht="11.25" x14ac:dyDescent="0.15">
      <c r="A281" s="69" t="s">
        <v>605</v>
      </c>
    </row>
    <row r="282" spans="1:1" ht="11.25" x14ac:dyDescent="0.15">
      <c r="A282" s="69" t="s">
        <v>607</v>
      </c>
    </row>
    <row r="283" spans="1:1" ht="11.25" x14ac:dyDescent="0.15">
      <c r="A283" s="69" t="s">
        <v>608</v>
      </c>
    </row>
    <row r="284" spans="1:1" ht="11.25" x14ac:dyDescent="0.15">
      <c r="A284" s="69" t="s">
        <v>610</v>
      </c>
    </row>
    <row r="285" spans="1:1" ht="11.25" x14ac:dyDescent="0.15">
      <c r="A285" s="69" t="s">
        <v>612</v>
      </c>
    </row>
    <row r="286" spans="1:1" ht="11.25" x14ac:dyDescent="0.15">
      <c r="A286" s="68" t="s">
        <v>560</v>
      </c>
    </row>
    <row r="287" spans="1:1" ht="11.25" x14ac:dyDescent="0.15">
      <c r="A287" s="68" t="s">
        <v>562</v>
      </c>
    </row>
    <row r="288" spans="1:1" ht="11.25" x14ac:dyDescent="0.15">
      <c r="A288" s="68" t="s">
        <v>564</v>
      </c>
    </row>
    <row r="289" spans="1:1" ht="11.25" x14ac:dyDescent="0.15">
      <c r="A289" s="68" t="s">
        <v>568</v>
      </c>
    </row>
    <row r="290" spans="1:1" ht="11.25" x14ac:dyDescent="0.15">
      <c r="A290" s="68" t="s">
        <v>570</v>
      </c>
    </row>
    <row r="291" spans="1:1" ht="11.25" x14ac:dyDescent="0.15">
      <c r="A291" s="68" t="s">
        <v>572</v>
      </c>
    </row>
    <row r="292" spans="1:1" ht="11.25" x14ac:dyDescent="0.15">
      <c r="A292" s="68" t="s">
        <v>574</v>
      </c>
    </row>
    <row r="293" spans="1:1" ht="11.25" x14ac:dyDescent="0.15">
      <c r="A293" s="68" t="s">
        <v>576</v>
      </c>
    </row>
    <row r="294" spans="1:1" ht="11.25" x14ac:dyDescent="0.15">
      <c r="A294" s="68" t="s">
        <v>578</v>
      </c>
    </row>
    <row r="295" spans="1:1" ht="11.25" x14ac:dyDescent="0.15">
      <c r="A295" s="68" t="s">
        <v>580</v>
      </c>
    </row>
    <row r="296" spans="1:1" ht="11.25" x14ac:dyDescent="0.15">
      <c r="A296" s="68" t="s">
        <v>584</v>
      </c>
    </row>
    <row r="297" spans="1:1" ht="11.25" x14ac:dyDescent="0.15">
      <c r="A297" s="68" t="s">
        <v>586</v>
      </c>
    </row>
    <row r="298" spans="1:1" ht="11.25" x14ac:dyDescent="0.15">
      <c r="A298" s="68" t="s">
        <v>590</v>
      </c>
    </row>
    <row r="299" spans="1:1" ht="11.25" x14ac:dyDescent="0.15">
      <c r="A299" s="68" t="s">
        <v>592</v>
      </c>
    </row>
    <row r="300" spans="1:1" ht="11.25" x14ac:dyDescent="0.15">
      <c r="A300" s="68" t="s">
        <v>594</v>
      </c>
    </row>
    <row r="301" spans="1:1" ht="11.25" x14ac:dyDescent="0.15">
      <c r="A301" s="68" t="s">
        <v>596</v>
      </c>
    </row>
    <row r="302" spans="1:1" ht="11.25" x14ac:dyDescent="0.15">
      <c r="A302" s="68" t="s">
        <v>598</v>
      </c>
    </row>
    <row r="303" spans="1:1" ht="11.25" x14ac:dyDescent="0.15">
      <c r="A303" s="68" t="s">
        <v>620</v>
      </c>
    </row>
    <row r="304" spans="1:1" ht="11.25" x14ac:dyDescent="0.15">
      <c r="A304" s="68" t="s">
        <v>650</v>
      </c>
    </row>
    <row r="305" spans="1:1" ht="11.25" x14ac:dyDescent="0.15">
      <c r="A305" s="68" t="s">
        <v>675</v>
      </c>
    </row>
    <row r="306" spans="1:1" ht="11.25" x14ac:dyDescent="0.15">
      <c r="A306" s="68" t="s">
        <v>676</v>
      </c>
    </row>
    <row r="307" spans="1:1" ht="11.25" x14ac:dyDescent="0.15">
      <c r="A307" s="68" t="s">
        <v>652</v>
      </c>
    </row>
    <row r="308" spans="1:1" ht="11.25" x14ac:dyDescent="0.15">
      <c r="A308" s="68" t="s">
        <v>656</v>
      </c>
    </row>
    <row r="309" spans="1:1" ht="11.25" x14ac:dyDescent="0.15">
      <c r="A309" s="68" t="s">
        <v>658</v>
      </c>
    </row>
    <row r="310" spans="1:1" ht="11.25" x14ac:dyDescent="0.15">
      <c r="A310" s="68" t="s">
        <v>660</v>
      </c>
    </row>
    <row r="311" spans="1:1" ht="11.25" x14ac:dyDescent="0.15">
      <c r="A311" s="68" t="s">
        <v>662</v>
      </c>
    </row>
    <row r="312" spans="1:1" ht="11.25" x14ac:dyDescent="0.15">
      <c r="A312" s="68" t="s">
        <v>666</v>
      </c>
    </row>
    <row r="313" spans="1:1" ht="11.25" x14ac:dyDescent="0.15">
      <c r="A313" s="68" t="s">
        <v>668</v>
      </c>
    </row>
    <row r="314" spans="1:1" ht="11.25" x14ac:dyDescent="0.15">
      <c r="A314" s="68" t="s">
        <v>670</v>
      </c>
    </row>
    <row r="315" spans="1:1" ht="11.25" x14ac:dyDescent="0.15">
      <c r="A315" s="68" t="s">
        <v>670</v>
      </c>
    </row>
    <row r="316" spans="1:1" ht="11.25" x14ac:dyDescent="0.15">
      <c r="A316" s="69" t="s">
        <v>671</v>
      </c>
    </row>
    <row r="317" spans="1:1" ht="11.25" x14ac:dyDescent="0.15">
      <c r="A317" s="68" t="s">
        <v>673</v>
      </c>
    </row>
    <row r="318" spans="1:1" ht="11.25" x14ac:dyDescent="0.15">
      <c r="A318" s="69" t="s">
        <v>674</v>
      </c>
    </row>
    <row r="319" spans="1:1" ht="11.25" x14ac:dyDescent="0.15">
      <c r="A319" s="68" t="s">
        <v>621</v>
      </c>
    </row>
    <row r="320" spans="1:1" ht="11.25" x14ac:dyDescent="0.15">
      <c r="A320" s="68" t="s">
        <v>622</v>
      </c>
    </row>
    <row r="321" spans="1:1" ht="11.25" x14ac:dyDescent="0.15">
      <c r="A321" s="68" t="s">
        <v>623</v>
      </c>
    </row>
    <row r="322" spans="1:1" ht="11.25" x14ac:dyDescent="0.15">
      <c r="A322" s="68" t="s">
        <v>626</v>
      </c>
    </row>
    <row r="323" spans="1:1" ht="11.25" x14ac:dyDescent="0.15">
      <c r="A323" s="68" t="s">
        <v>627</v>
      </c>
    </row>
    <row r="324" spans="1:1" ht="11.25" x14ac:dyDescent="0.15">
      <c r="A324" s="68" t="s">
        <v>629</v>
      </c>
    </row>
    <row r="325" spans="1:1" ht="11.25" x14ac:dyDescent="0.15">
      <c r="A325" s="68" t="s">
        <v>631</v>
      </c>
    </row>
    <row r="326" spans="1:1" ht="11.25" x14ac:dyDescent="0.15">
      <c r="A326" s="68" t="s">
        <v>633</v>
      </c>
    </row>
    <row r="327" spans="1:1" ht="11.25" x14ac:dyDescent="0.15">
      <c r="A327" s="68" t="s">
        <v>635</v>
      </c>
    </row>
    <row r="328" spans="1:1" ht="11.25" x14ac:dyDescent="0.15">
      <c r="A328" s="68" t="s">
        <v>637</v>
      </c>
    </row>
    <row r="329" spans="1:1" ht="11.25" x14ac:dyDescent="0.15">
      <c r="A329" s="68" t="s">
        <v>638</v>
      </c>
    </row>
    <row r="330" spans="1:1" ht="11.25" x14ac:dyDescent="0.15">
      <c r="A330" s="68" t="s">
        <v>640</v>
      </c>
    </row>
    <row r="331" spans="1:1" ht="11.25" x14ac:dyDescent="0.15">
      <c r="A331" s="69" t="s">
        <v>644</v>
      </c>
    </row>
    <row r="332" spans="1:1" ht="11.25" x14ac:dyDescent="0.15">
      <c r="A332" s="69" t="s">
        <v>646</v>
      </c>
    </row>
    <row r="333" spans="1:1" ht="11.25" x14ac:dyDescent="0.15">
      <c r="A333" s="69" t="s">
        <v>648</v>
      </c>
    </row>
    <row r="334" spans="1:1" ht="11.25" x14ac:dyDescent="0.15">
      <c r="A334" s="68" t="s">
        <v>679</v>
      </c>
    </row>
    <row r="335" spans="1:1" ht="11.25" x14ac:dyDescent="0.15">
      <c r="A335" s="69" t="s">
        <v>692</v>
      </c>
    </row>
    <row r="336" spans="1:1" ht="11.25" x14ac:dyDescent="0.15">
      <c r="A336" s="68" t="s">
        <v>693</v>
      </c>
    </row>
    <row r="337" spans="1:1" ht="11.25" x14ac:dyDescent="0.15">
      <c r="A337" s="68" t="s">
        <v>680</v>
      </c>
    </row>
    <row r="338" spans="1:1" ht="11.25" x14ac:dyDescent="0.15">
      <c r="A338" s="68" t="s">
        <v>680</v>
      </c>
    </row>
    <row r="339" spans="1:1" ht="11.25" x14ac:dyDescent="0.15">
      <c r="A339" s="68" t="s">
        <v>681</v>
      </c>
    </row>
    <row r="340" spans="1:1" ht="11.25" x14ac:dyDescent="0.15">
      <c r="A340" s="69" t="s">
        <v>683</v>
      </c>
    </row>
    <row r="341" spans="1:1" ht="11.25" x14ac:dyDescent="0.15">
      <c r="A341" s="69" t="s">
        <v>684</v>
      </c>
    </row>
    <row r="342" spans="1:1" ht="11.25" x14ac:dyDescent="0.15">
      <c r="A342" s="68" t="s">
        <v>685</v>
      </c>
    </row>
    <row r="343" spans="1:1" ht="11.25" x14ac:dyDescent="0.15">
      <c r="A343" s="68" t="s">
        <v>687</v>
      </c>
    </row>
    <row r="344" spans="1:1" ht="11.25" x14ac:dyDescent="0.15">
      <c r="A344" s="68" t="s">
        <v>688</v>
      </c>
    </row>
    <row r="345" spans="1:1" ht="11.25" x14ac:dyDescent="0.15">
      <c r="A345" s="68" t="s">
        <v>690</v>
      </c>
    </row>
    <row r="346" spans="1:1" ht="11.25" x14ac:dyDescent="0.15">
      <c r="A346" s="68" t="s">
        <v>696</v>
      </c>
    </row>
    <row r="347" spans="1:1" ht="11.25" x14ac:dyDescent="0.15">
      <c r="A347" s="69" t="s">
        <v>719</v>
      </c>
    </row>
    <row r="348" spans="1:1" ht="11.25" x14ac:dyDescent="0.15">
      <c r="A348" s="68" t="s">
        <v>721</v>
      </c>
    </row>
    <row r="349" spans="1:1" ht="11.25" x14ac:dyDescent="0.15">
      <c r="A349" s="69" t="s">
        <v>720</v>
      </c>
    </row>
    <row r="350" spans="1:1" ht="11.25" x14ac:dyDescent="0.15">
      <c r="A350" s="68" t="s">
        <v>698</v>
      </c>
    </row>
    <row r="351" spans="1:1" ht="11.25" x14ac:dyDescent="0.15">
      <c r="A351" s="68" t="s">
        <v>700</v>
      </c>
    </row>
    <row r="352" spans="1:1" ht="11.25" x14ac:dyDescent="0.15">
      <c r="A352" s="68" t="s">
        <v>704</v>
      </c>
    </row>
    <row r="353" spans="1:1" ht="11.25" x14ac:dyDescent="0.15">
      <c r="A353" s="68" t="s">
        <v>706</v>
      </c>
    </row>
    <row r="354" spans="1:1" ht="11.25" x14ac:dyDescent="0.15">
      <c r="A354" s="68" t="s">
        <v>708</v>
      </c>
    </row>
    <row r="355" spans="1:1" ht="11.25" x14ac:dyDescent="0.15">
      <c r="A355" s="68" t="s">
        <v>710</v>
      </c>
    </row>
    <row r="356" spans="1:1" ht="11.25" x14ac:dyDescent="0.15">
      <c r="A356" s="68" t="s">
        <v>711</v>
      </c>
    </row>
    <row r="357" spans="1:1" ht="11.25" x14ac:dyDescent="0.15">
      <c r="A357" s="68" t="s">
        <v>713</v>
      </c>
    </row>
    <row r="358" spans="1:1" ht="11.25" x14ac:dyDescent="0.15">
      <c r="A358" s="68" t="s">
        <v>714</v>
      </c>
    </row>
    <row r="359" spans="1:1" ht="11.25" x14ac:dyDescent="0.15">
      <c r="A359" s="68" t="s">
        <v>714</v>
      </c>
    </row>
    <row r="360" spans="1:1" ht="11.25" x14ac:dyDescent="0.15">
      <c r="A360" s="68" t="s">
        <v>716</v>
      </c>
    </row>
    <row r="361" spans="1:1" ht="11.25" x14ac:dyDescent="0.15">
      <c r="A361" s="69" t="s">
        <v>718</v>
      </c>
    </row>
    <row r="362" spans="1:1" ht="11.25" x14ac:dyDescent="0.15">
      <c r="A362" s="68" t="s">
        <v>724</v>
      </c>
    </row>
    <row r="363" spans="1:1" ht="11.25" x14ac:dyDescent="0.15">
      <c r="A363" s="68" t="s">
        <v>773</v>
      </c>
    </row>
    <row r="364" spans="1:1" ht="11.25" x14ac:dyDescent="0.15">
      <c r="A364" s="68" t="s">
        <v>781</v>
      </c>
    </row>
    <row r="365" spans="1:1" ht="11.25" x14ac:dyDescent="0.15">
      <c r="A365" s="69" t="s">
        <v>774</v>
      </c>
    </row>
    <row r="366" spans="1:1" ht="11.25" x14ac:dyDescent="0.15">
      <c r="A366" s="69" t="s">
        <v>775</v>
      </c>
    </row>
    <row r="367" spans="1:1" ht="11.25" x14ac:dyDescent="0.15">
      <c r="A367" s="69" t="s">
        <v>776</v>
      </c>
    </row>
    <row r="368" spans="1:1" ht="11.25" x14ac:dyDescent="0.15">
      <c r="A368" s="68" t="s">
        <v>777</v>
      </c>
    </row>
    <row r="369" spans="1:1" ht="11.25" x14ac:dyDescent="0.15">
      <c r="A369" s="68" t="s">
        <v>778</v>
      </c>
    </row>
    <row r="370" spans="1:1" ht="11.25" x14ac:dyDescent="0.15">
      <c r="A370" s="69" t="s">
        <v>779</v>
      </c>
    </row>
    <row r="371" spans="1:1" ht="11.25" x14ac:dyDescent="0.15">
      <c r="A371" s="68" t="s">
        <v>726</v>
      </c>
    </row>
    <row r="372" spans="1:1" ht="11.25" x14ac:dyDescent="0.15">
      <c r="A372" s="68" t="s">
        <v>728</v>
      </c>
    </row>
    <row r="373" spans="1:1" ht="11.25" x14ac:dyDescent="0.15">
      <c r="A373" s="68" t="s">
        <v>730</v>
      </c>
    </row>
    <row r="374" spans="1:1" ht="11.25" x14ac:dyDescent="0.15">
      <c r="A374" s="68" t="s">
        <v>731</v>
      </c>
    </row>
    <row r="375" spans="1:1" ht="11.25" x14ac:dyDescent="0.15">
      <c r="A375" s="68" t="s">
        <v>733</v>
      </c>
    </row>
    <row r="376" spans="1:1" ht="11.25" x14ac:dyDescent="0.15">
      <c r="A376" s="68" t="s">
        <v>734</v>
      </c>
    </row>
    <row r="377" spans="1:1" ht="11.25" x14ac:dyDescent="0.15">
      <c r="A377" s="68" t="s">
        <v>734</v>
      </c>
    </row>
    <row r="378" spans="1:1" ht="11.25" x14ac:dyDescent="0.15">
      <c r="A378" s="68" t="s">
        <v>735</v>
      </c>
    </row>
    <row r="379" spans="1:1" ht="11.25" x14ac:dyDescent="0.15">
      <c r="A379" s="68" t="s">
        <v>743</v>
      </c>
    </row>
    <row r="380" spans="1:1" ht="22.5" x14ac:dyDescent="0.15">
      <c r="A380" s="68" t="s">
        <v>755</v>
      </c>
    </row>
    <row r="381" spans="1:1" ht="11.25" x14ac:dyDescent="0.15">
      <c r="A381" s="68" t="s">
        <v>745</v>
      </c>
    </row>
    <row r="382" spans="1:1" ht="11.25" x14ac:dyDescent="0.15">
      <c r="A382" s="68" t="s">
        <v>747</v>
      </c>
    </row>
    <row r="383" spans="1:1" ht="11.25" x14ac:dyDescent="0.15">
      <c r="A383" s="68" t="s">
        <v>749</v>
      </c>
    </row>
    <row r="384" spans="1:1" ht="11.25" x14ac:dyDescent="0.15">
      <c r="A384" s="68" t="s">
        <v>751</v>
      </c>
    </row>
    <row r="385" spans="1:1" ht="11.25" x14ac:dyDescent="0.15">
      <c r="A385" s="68" t="s">
        <v>753</v>
      </c>
    </row>
    <row r="386" spans="1:1" ht="11.25" x14ac:dyDescent="0.15">
      <c r="A386" s="68" t="s">
        <v>759</v>
      </c>
    </row>
    <row r="387" spans="1:1" ht="22.5" x14ac:dyDescent="0.15">
      <c r="A387" s="68" t="s">
        <v>771</v>
      </c>
    </row>
    <row r="388" spans="1:1" ht="11.25" x14ac:dyDescent="0.15">
      <c r="A388" s="68" t="s">
        <v>761</v>
      </c>
    </row>
    <row r="389" spans="1:1" ht="11.25" x14ac:dyDescent="0.15">
      <c r="A389" s="68" t="s">
        <v>763</v>
      </c>
    </row>
    <row r="390" spans="1:1" ht="11.25" x14ac:dyDescent="0.15">
      <c r="A390" s="68" t="s">
        <v>765</v>
      </c>
    </row>
    <row r="391" spans="1:1" ht="11.25" x14ac:dyDescent="0.15">
      <c r="A391" s="68" t="s">
        <v>767</v>
      </c>
    </row>
    <row r="392" spans="1:1" ht="11.25" x14ac:dyDescent="0.15">
      <c r="A392" s="68" t="s">
        <v>769</v>
      </c>
    </row>
    <row r="393" spans="1:1" ht="11.25" x14ac:dyDescent="0.15">
      <c r="A393" s="68" t="s">
        <v>851</v>
      </c>
    </row>
    <row r="394" spans="1:1" ht="11.25" x14ac:dyDescent="0.15">
      <c r="A394" s="68" t="s">
        <v>860</v>
      </c>
    </row>
    <row r="395" spans="1:1" ht="11.25" x14ac:dyDescent="0.15">
      <c r="A395" s="68" t="s">
        <v>852</v>
      </c>
    </row>
    <row r="396" spans="1:1" ht="11.25" x14ac:dyDescent="0.15">
      <c r="A396" s="68" t="s">
        <v>852</v>
      </c>
    </row>
    <row r="397" spans="1:1" ht="11.25" x14ac:dyDescent="0.15">
      <c r="A397" s="69" t="s">
        <v>853</v>
      </c>
    </row>
    <row r="398" spans="1:1" ht="11.25" x14ac:dyDescent="0.15">
      <c r="A398" s="69" t="s">
        <v>854</v>
      </c>
    </row>
    <row r="399" spans="1:1" ht="11.25" x14ac:dyDescent="0.15">
      <c r="A399" s="69" t="s">
        <v>855</v>
      </c>
    </row>
    <row r="400" spans="1:1" ht="11.25" x14ac:dyDescent="0.15">
      <c r="A400" s="69" t="s">
        <v>856</v>
      </c>
    </row>
    <row r="401" spans="1:1" ht="11.25" x14ac:dyDescent="0.15">
      <c r="A401" s="69" t="s">
        <v>857</v>
      </c>
    </row>
    <row r="402" spans="1:1" ht="11.25" x14ac:dyDescent="0.15">
      <c r="A402" s="69" t="s">
        <v>858</v>
      </c>
    </row>
    <row r="403" spans="1:1" ht="11.25" x14ac:dyDescent="0.15">
      <c r="A403" s="69" t="s">
        <v>859</v>
      </c>
    </row>
    <row r="404" spans="1:1" ht="11.25" x14ac:dyDescent="0.15">
      <c r="A404" s="68" t="s">
        <v>863</v>
      </c>
    </row>
    <row r="405" spans="1:1" ht="11.25" x14ac:dyDescent="0.15">
      <c r="A405" s="68" t="s">
        <v>872</v>
      </c>
    </row>
    <row r="406" spans="1:1" ht="11.25" x14ac:dyDescent="0.15">
      <c r="A406" s="68" t="s">
        <v>864</v>
      </c>
    </row>
    <row r="407" spans="1:1" ht="11.25" x14ac:dyDescent="0.15">
      <c r="A407" s="68" t="s">
        <v>864</v>
      </c>
    </row>
    <row r="408" spans="1:1" ht="11.25" x14ac:dyDescent="0.15">
      <c r="A408" s="68" t="s">
        <v>865</v>
      </c>
    </row>
    <row r="409" spans="1:1" ht="11.25" x14ac:dyDescent="0.15">
      <c r="A409" s="69" t="s">
        <v>866</v>
      </c>
    </row>
    <row r="410" spans="1:1" ht="11.25" x14ac:dyDescent="0.15">
      <c r="A410" s="68" t="s">
        <v>867</v>
      </c>
    </row>
    <row r="411" spans="1:1" ht="11.25" x14ac:dyDescent="0.15">
      <c r="A411" s="68" t="s">
        <v>868</v>
      </c>
    </row>
    <row r="412" spans="1:1" ht="11.25" x14ac:dyDescent="0.15">
      <c r="A412" s="68" t="s">
        <v>870</v>
      </c>
    </row>
    <row r="413" spans="1:1" ht="11.25" x14ac:dyDescent="0.15">
      <c r="A413" s="69" t="s">
        <v>871</v>
      </c>
    </row>
    <row r="414" spans="1:1" ht="11.25" x14ac:dyDescent="0.15">
      <c r="A414" s="68" t="s">
        <v>875</v>
      </c>
    </row>
    <row r="415" spans="1:1" ht="11.25" x14ac:dyDescent="0.15">
      <c r="A415" s="68" t="s">
        <v>880</v>
      </c>
    </row>
    <row r="416" spans="1:1" ht="11.25" x14ac:dyDescent="0.15">
      <c r="A416" s="68" t="s">
        <v>876</v>
      </c>
    </row>
    <row r="417" spans="1:1" ht="11.25" x14ac:dyDescent="0.15">
      <c r="A417" s="68" t="s">
        <v>876</v>
      </c>
    </row>
    <row r="418" spans="1:1" ht="11.25" x14ac:dyDescent="0.15">
      <c r="A418" s="69" t="s">
        <v>877</v>
      </c>
    </row>
    <row r="419" spans="1:1" ht="11.25" x14ac:dyDescent="0.15">
      <c r="A419" s="69" t="s">
        <v>878</v>
      </c>
    </row>
    <row r="420" spans="1:1" ht="11.25" x14ac:dyDescent="0.15">
      <c r="A420" s="69" t="s">
        <v>879</v>
      </c>
    </row>
    <row r="421" spans="1:1" ht="11.25" x14ac:dyDescent="0.15">
      <c r="A421" s="68" t="s">
        <v>883</v>
      </c>
    </row>
    <row r="422" spans="1:1" ht="11.25" x14ac:dyDescent="0.15">
      <c r="A422" s="69" t="s">
        <v>894</v>
      </c>
    </row>
    <row r="423" spans="1:1" ht="11.25" x14ac:dyDescent="0.15">
      <c r="A423" s="68" t="s">
        <v>895</v>
      </c>
    </row>
    <row r="424" spans="1:1" ht="11.25" x14ac:dyDescent="0.15">
      <c r="A424" s="68" t="s">
        <v>885</v>
      </c>
    </row>
    <row r="425" spans="1:1" ht="11.25" x14ac:dyDescent="0.15">
      <c r="A425" s="68" t="s">
        <v>886</v>
      </c>
    </row>
    <row r="426" spans="1:1" ht="11.25" x14ac:dyDescent="0.15">
      <c r="A426" s="68" t="s">
        <v>888</v>
      </c>
    </row>
    <row r="427" spans="1:1" ht="11.25" x14ac:dyDescent="0.15">
      <c r="A427" s="68" t="s">
        <v>888</v>
      </c>
    </row>
    <row r="428" spans="1:1" ht="11.25" x14ac:dyDescent="0.15">
      <c r="A428" s="69" t="s">
        <v>889</v>
      </c>
    </row>
    <row r="429" spans="1:1" ht="11.25" x14ac:dyDescent="0.15">
      <c r="A429" s="69" t="s">
        <v>890</v>
      </c>
    </row>
    <row r="430" spans="1:1" ht="11.25" x14ac:dyDescent="0.15">
      <c r="A430" s="68" t="s">
        <v>891</v>
      </c>
    </row>
    <row r="431" spans="1:1" ht="11.25" x14ac:dyDescent="0.15">
      <c r="A431" s="68" t="s">
        <v>892</v>
      </c>
    </row>
    <row r="432" spans="1:1" ht="11.25" x14ac:dyDescent="0.15">
      <c r="A432" s="68" t="s">
        <v>893</v>
      </c>
    </row>
    <row r="433" spans="1:1" ht="11.25" x14ac:dyDescent="0.15">
      <c r="A433" s="69" t="s">
        <v>919</v>
      </c>
    </row>
    <row r="434" spans="1:1" ht="11.25" x14ac:dyDescent="0.15">
      <c r="A434" s="69" t="s">
        <v>924</v>
      </c>
    </row>
    <row r="435" spans="1:1" ht="11.25" x14ac:dyDescent="0.15">
      <c r="A435" s="69" t="s">
        <v>920</v>
      </c>
    </row>
    <row r="436" spans="1:1" ht="11.25" x14ac:dyDescent="0.15">
      <c r="A436" s="69" t="s">
        <v>920</v>
      </c>
    </row>
    <row r="437" spans="1:1" ht="11.25" x14ac:dyDescent="0.15">
      <c r="A437" s="69" t="s">
        <v>921</v>
      </c>
    </row>
    <row r="438" spans="1:1" ht="11.25" x14ac:dyDescent="0.15">
      <c r="A438" s="69" t="s">
        <v>922</v>
      </c>
    </row>
    <row r="439" spans="1:1" ht="11.25" x14ac:dyDescent="0.15">
      <c r="A439" s="69" t="s">
        <v>923</v>
      </c>
    </row>
    <row r="440" spans="1:1" ht="11.25" x14ac:dyDescent="0.15">
      <c r="A440" s="69" t="s">
        <v>930</v>
      </c>
    </row>
    <row r="441" spans="1:1" ht="11.25" x14ac:dyDescent="0.15">
      <c r="A441" s="69" t="s">
        <v>935</v>
      </c>
    </row>
    <row r="442" spans="1:1" ht="11.25" x14ac:dyDescent="0.15">
      <c r="A442" s="69" t="s">
        <v>931</v>
      </c>
    </row>
    <row r="443" spans="1:1" ht="11.25" x14ac:dyDescent="0.15">
      <c r="A443" s="69" t="s">
        <v>931</v>
      </c>
    </row>
    <row r="444" spans="1:1" ht="11.25" x14ac:dyDescent="0.15">
      <c r="A444" s="69" t="s">
        <v>932</v>
      </c>
    </row>
    <row r="445" spans="1:1" ht="11.25" x14ac:dyDescent="0.15">
      <c r="A445" s="69" t="s">
        <v>933</v>
      </c>
    </row>
    <row r="446" spans="1:1" ht="11.25" x14ac:dyDescent="0.15">
      <c r="A446" s="69" t="s">
        <v>934</v>
      </c>
    </row>
    <row r="447" spans="1:1" ht="11.25" x14ac:dyDescent="0.15">
      <c r="A447" s="68" t="s">
        <v>957</v>
      </c>
    </row>
    <row r="448" spans="1:1" ht="11.25" x14ac:dyDescent="0.15">
      <c r="A448" s="68" t="s">
        <v>959</v>
      </c>
    </row>
    <row r="449" spans="1:1" ht="11.25" x14ac:dyDescent="0.15">
      <c r="A449" s="68" t="s">
        <v>982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J448"/>
  <sheetViews>
    <sheetView zoomScale="85" zoomScaleNormal="85" workbookViewId="0"/>
  </sheetViews>
  <sheetFormatPr defaultColWidth="9" defaultRowHeight="10.15" customHeight="1" x14ac:dyDescent="0.2"/>
  <cols>
    <col min="1" max="1" width="8.25" style="66" customWidth="1"/>
    <col min="2" max="2" width="12.5" style="66" customWidth="1"/>
    <col min="3" max="3" width="11.625" style="74" customWidth="1"/>
    <col min="4" max="4" width="8.625" style="74" customWidth="1"/>
    <col min="5" max="5" width="9" style="66"/>
    <col min="6" max="6" width="11" style="66" bestFit="1" customWidth="1"/>
    <col min="7" max="7" width="9" style="66"/>
    <col min="8" max="8" width="27.25" style="66" customWidth="1"/>
    <col min="9" max="9" width="9" style="66"/>
    <col min="10" max="10" width="9" style="67"/>
    <col min="11" max="16384" width="9" style="66"/>
  </cols>
  <sheetData>
    <row r="1" spans="1:10" ht="11.25" x14ac:dyDescent="0.2">
      <c r="A1" s="68" t="s">
        <v>9</v>
      </c>
      <c r="B1" s="70">
        <f t="shared" ref="B1:B64" si="0">ROUND((365.25*24*3600*C1/1000000),0)</f>
        <v>81</v>
      </c>
      <c r="C1" s="71">
        <v>2.566735</v>
      </c>
      <c r="D1" s="72">
        <f>IF(DASHBOARD!$D$7&gt;999999,"Te veel dieren",(C1*DASHBOARD!$D$7/1000000))</f>
        <v>2.5667350000000001E-3</v>
      </c>
      <c r="J1" s="66"/>
    </row>
    <row r="2" spans="1:10" ht="10.15" customHeight="1" x14ac:dyDescent="0.2">
      <c r="A2" s="69" t="s">
        <v>48</v>
      </c>
      <c r="B2" s="70">
        <f t="shared" si="0"/>
        <v>118</v>
      </c>
      <c r="C2" s="71">
        <v>3.7391939999999999</v>
      </c>
      <c r="D2" s="72">
        <f>IF(DASHBOARD!$D$7&gt;999999,"Te veel dieren",(C2*DASHBOARD!$D$7/1000000))</f>
        <v>3.7391939999999999E-3</v>
      </c>
      <c r="J2" s="66"/>
    </row>
    <row r="3" spans="1:10" ht="10.15" customHeight="1" x14ac:dyDescent="0.2">
      <c r="A3" s="69" t="s">
        <v>49</v>
      </c>
      <c r="B3" s="70">
        <f t="shared" si="0"/>
        <v>148</v>
      </c>
      <c r="C3" s="71">
        <v>4.6898369999999998</v>
      </c>
      <c r="D3" s="72">
        <f>IF(DASHBOARD!$D$7&gt;999999,"Te veel dieren",(C3*DASHBOARD!$D$7/1000000))</f>
        <v>4.6898369999999997E-3</v>
      </c>
      <c r="J3" s="66"/>
    </row>
    <row r="4" spans="1:10" ht="10.15" customHeight="1" x14ac:dyDescent="0.2">
      <c r="A4" s="68" t="s">
        <v>168</v>
      </c>
      <c r="B4" s="70">
        <f t="shared" si="0"/>
        <v>118</v>
      </c>
      <c r="C4" s="71">
        <v>3.7391939999999999</v>
      </c>
      <c r="D4" s="72">
        <f>IF(DASHBOARD!$D$7&gt;999999,"Te veel dieren",(C4*DASHBOARD!$D$7/1000000))</f>
        <v>3.7391939999999999E-3</v>
      </c>
      <c r="J4" s="66"/>
    </row>
    <row r="5" spans="1:10" ht="10.15" customHeight="1" x14ac:dyDescent="0.2">
      <c r="A5" s="68" t="s">
        <v>169</v>
      </c>
      <c r="B5" s="70">
        <f t="shared" si="0"/>
        <v>148</v>
      </c>
      <c r="C5" s="71">
        <v>4.6898369999999998</v>
      </c>
      <c r="D5" s="72">
        <f>IF(DASHBOARD!$D$7&gt;999999,"Te veel dieren",(C5*DASHBOARD!$D$7/1000000))</f>
        <v>4.6898369999999997E-3</v>
      </c>
      <c r="J5" s="66"/>
    </row>
    <row r="6" spans="1:10" ht="10.15" customHeight="1" x14ac:dyDescent="0.2">
      <c r="A6" s="69" t="s">
        <v>52</v>
      </c>
      <c r="B6" s="70">
        <f t="shared" si="0"/>
        <v>118</v>
      </c>
      <c r="C6" s="71">
        <v>3.7391939999999999</v>
      </c>
      <c r="D6" s="72">
        <f>IF(DASHBOARD!$D$7&gt;999999,"Te veel dieren",(C6*DASHBOARD!$D$7/1000000))</f>
        <v>3.7391939999999999E-3</v>
      </c>
      <c r="J6" s="66"/>
    </row>
    <row r="7" spans="1:10" ht="10.15" customHeight="1" x14ac:dyDescent="0.2">
      <c r="A7" s="69" t="s">
        <v>53</v>
      </c>
      <c r="B7" s="70">
        <f t="shared" si="0"/>
        <v>148</v>
      </c>
      <c r="C7" s="71">
        <v>4.6898369999999998</v>
      </c>
      <c r="D7" s="72">
        <f>IF(DASHBOARD!$D$7&gt;999999,"Te veel dieren",(C7*DASHBOARD!$D$7/1000000))</f>
        <v>4.6898369999999997E-3</v>
      </c>
      <c r="J7" s="66"/>
    </row>
    <row r="8" spans="1:10" ht="10.15" customHeight="1" x14ac:dyDescent="0.2">
      <c r="A8" s="69" t="s">
        <v>56</v>
      </c>
      <c r="B8" s="70">
        <f t="shared" si="0"/>
        <v>118</v>
      </c>
      <c r="C8" s="71">
        <v>3.7391939999999999</v>
      </c>
      <c r="D8" s="72">
        <f>IF(DASHBOARD!$D$7&gt;999999,"Te veel dieren",(C8*DASHBOARD!$D$7/1000000))</f>
        <v>3.7391939999999999E-3</v>
      </c>
      <c r="J8" s="66"/>
    </row>
    <row r="9" spans="1:10" ht="10.15" customHeight="1" x14ac:dyDescent="0.2">
      <c r="A9" s="69" t="s">
        <v>57</v>
      </c>
      <c r="B9" s="70">
        <f t="shared" si="0"/>
        <v>148</v>
      </c>
      <c r="C9" s="71">
        <v>4.6898369999999998</v>
      </c>
      <c r="D9" s="72">
        <f>IF(DASHBOARD!$D$7&gt;999999,"Te veel dieren",(C9*DASHBOARD!$D$7/1000000))</f>
        <v>4.6898369999999997E-3</v>
      </c>
      <c r="J9" s="66"/>
    </row>
    <row r="10" spans="1:10" ht="10.15" customHeight="1" x14ac:dyDescent="0.2">
      <c r="A10" s="69" t="s">
        <v>60</v>
      </c>
      <c r="B10" s="70">
        <f t="shared" si="0"/>
        <v>118</v>
      </c>
      <c r="C10" s="71">
        <v>3.7391939999999999</v>
      </c>
      <c r="D10" s="72">
        <f>IF(DASHBOARD!$D$7&gt;999999,"Te veel dieren",(C10*DASHBOARD!$D$7/1000000))</f>
        <v>3.7391939999999999E-3</v>
      </c>
    </row>
    <row r="11" spans="1:10" ht="10.15" customHeight="1" x14ac:dyDescent="0.2">
      <c r="A11" s="69" t="s">
        <v>61</v>
      </c>
      <c r="B11" s="70">
        <f t="shared" si="0"/>
        <v>148</v>
      </c>
      <c r="C11" s="71">
        <v>4.6898369999999998</v>
      </c>
      <c r="D11" s="72">
        <f>IF(DASHBOARD!$D$7&gt;999999,"Te veel dieren",(C11*DASHBOARD!$D$7/1000000))</f>
        <v>4.6898369999999997E-3</v>
      </c>
      <c r="J11" s="66"/>
    </row>
    <row r="12" spans="1:10" ht="10.15" customHeight="1" x14ac:dyDescent="0.2">
      <c r="A12" s="69" t="s">
        <v>64</v>
      </c>
      <c r="B12" s="70">
        <f t="shared" si="0"/>
        <v>118</v>
      </c>
      <c r="C12" s="71">
        <v>3.7391939999999999</v>
      </c>
      <c r="D12" s="72">
        <f>IF(DASHBOARD!$D$7&gt;999999,"Te veel dieren",(C12*DASHBOARD!$D$7/1000000))</f>
        <v>3.7391939999999999E-3</v>
      </c>
      <c r="J12" s="66"/>
    </row>
    <row r="13" spans="1:10" ht="10.15" customHeight="1" x14ac:dyDescent="0.2">
      <c r="A13" s="69" t="s">
        <v>65</v>
      </c>
      <c r="B13" s="70">
        <f t="shared" si="0"/>
        <v>148</v>
      </c>
      <c r="C13" s="71">
        <v>4.6898369999999998</v>
      </c>
      <c r="D13" s="72">
        <f>IF(DASHBOARD!$D$7&gt;999999,"Te veel dieren",(C13*DASHBOARD!$D$7/1000000))</f>
        <v>4.6898369999999997E-3</v>
      </c>
      <c r="J13" s="66"/>
    </row>
    <row r="14" spans="1:10" ht="10.15" customHeight="1" x14ac:dyDescent="0.2">
      <c r="A14" s="69" t="s">
        <v>68</v>
      </c>
      <c r="B14" s="70">
        <f t="shared" si="0"/>
        <v>118</v>
      </c>
      <c r="C14" s="71">
        <v>3.7391939999999999</v>
      </c>
      <c r="D14" s="72">
        <f>IF(DASHBOARD!$D$7&gt;999999,"Te veel dieren",(C14*DASHBOARD!$D$7/1000000))</f>
        <v>3.7391939999999999E-3</v>
      </c>
      <c r="J14" s="66"/>
    </row>
    <row r="15" spans="1:10" ht="10.15" customHeight="1" x14ac:dyDescent="0.2">
      <c r="A15" s="69" t="s">
        <v>69</v>
      </c>
      <c r="B15" s="70">
        <f t="shared" si="0"/>
        <v>148</v>
      </c>
      <c r="C15" s="71">
        <v>4.6898369999999998</v>
      </c>
      <c r="D15" s="72">
        <f>IF(DASHBOARD!$D$7&gt;999999,"Te veel dieren",(C15*DASHBOARD!$D$7/1000000))</f>
        <v>4.6898369999999997E-3</v>
      </c>
      <c r="J15" s="66"/>
    </row>
    <row r="16" spans="1:10" ht="10.15" customHeight="1" x14ac:dyDescent="0.2">
      <c r="A16" s="69" t="s">
        <v>72</v>
      </c>
      <c r="B16" s="70">
        <f t="shared" si="0"/>
        <v>118</v>
      </c>
      <c r="C16" s="71">
        <v>3.7391939999999999</v>
      </c>
      <c r="D16" s="72">
        <f>IF(DASHBOARD!$D$7&gt;999999,"Te veel dieren",(C16*DASHBOARD!$D$7/1000000))</f>
        <v>3.7391939999999999E-3</v>
      </c>
      <c r="J16" s="66"/>
    </row>
    <row r="17" spans="1:4" s="66" customFormat="1" ht="10.15" customHeight="1" x14ac:dyDescent="0.2">
      <c r="A17" s="69" t="s">
        <v>73</v>
      </c>
      <c r="B17" s="70">
        <f t="shared" si="0"/>
        <v>148</v>
      </c>
      <c r="C17" s="71">
        <v>4.6898369999999998</v>
      </c>
      <c r="D17" s="72">
        <f>IF(DASHBOARD!$D$7&gt;999999,"Te veel dieren",(C17*DASHBOARD!$D$7/1000000))</f>
        <v>4.6898369999999997E-3</v>
      </c>
    </row>
    <row r="18" spans="1:4" s="66" customFormat="1" ht="10.15" customHeight="1" x14ac:dyDescent="0.2">
      <c r="A18" s="69" t="s">
        <v>76</v>
      </c>
      <c r="B18" s="70">
        <f t="shared" si="0"/>
        <v>77</v>
      </c>
      <c r="C18" s="71">
        <v>2.4399829999999998</v>
      </c>
      <c r="D18" s="72">
        <f>IF(DASHBOARD!$D$7&gt;999999,"Te veel dieren",(C18*DASHBOARD!$D$7/1000000))</f>
        <v>2.4399829999999997E-3</v>
      </c>
    </row>
    <row r="19" spans="1:4" s="66" customFormat="1" ht="10.15" customHeight="1" x14ac:dyDescent="0.2">
      <c r="A19" s="69" t="s">
        <v>77</v>
      </c>
      <c r="B19" s="70">
        <f t="shared" si="0"/>
        <v>96</v>
      </c>
      <c r="C19" s="71">
        <v>3.0420560000000001</v>
      </c>
      <c r="D19" s="72">
        <f>IF(DASHBOARD!$D$7&gt;999999,"Te veel dieren",(C19*DASHBOARD!$D$7/1000000))</f>
        <v>3.042056E-3</v>
      </c>
    </row>
    <row r="20" spans="1:4" s="66" customFormat="1" ht="10.15" customHeight="1" x14ac:dyDescent="0.2">
      <c r="A20" s="69" t="s">
        <v>80</v>
      </c>
      <c r="B20" s="70">
        <f t="shared" si="0"/>
        <v>118</v>
      </c>
      <c r="C20" s="71">
        <v>3.7391939999999999</v>
      </c>
      <c r="D20" s="72">
        <f>IF(DASHBOARD!$D$7&gt;999999,"Te veel dieren",(C20*DASHBOARD!$D$7/1000000))</f>
        <v>3.7391939999999999E-3</v>
      </c>
    </row>
    <row r="21" spans="1:4" s="66" customFormat="1" ht="10.15" customHeight="1" x14ac:dyDescent="0.2">
      <c r="A21" s="69" t="s">
        <v>81</v>
      </c>
      <c r="B21" s="70">
        <f t="shared" si="0"/>
        <v>148</v>
      </c>
      <c r="C21" s="71">
        <v>4.6898369999999998</v>
      </c>
      <c r="D21" s="72">
        <f>IF(DASHBOARD!$D$7&gt;999999,"Te veel dieren",(C21*DASHBOARD!$D$7/1000000))</f>
        <v>4.6898369999999997E-3</v>
      </c>
    </row>
    <row r="22" spans="1:4" s="66" customFormat="1" ht="10.15" customHeight="1" x14ac:dyDescent="0.2">
      <c r="A22" s="69" t="s">
        <v>84</v>
      </c>
      <c r="B22" s="70">
        <f t="shared" si="0"/>
        <v>118</v>
      </c>
      <c r="C22" s="71">
        <v>3.7391939999999999</v>
      </c>
      <c r="D22" s="72">
        <f>IF(DASHBOARD!$D$7&gt;999999,"Te veel dieren",(C22*DASHBOARD!$D$7/1000000))</f>
        <v>3.7391939999999999E-3</v>
      </c>
    </row>
    <row r="23" spans="1:4" s="66" customFormat="1" ht="10.15" customHeight="1" x14ac:dyDescent="0.2">
      <c r="A23" s="69" t="s">
        <v>85</v>
      </c>
      <c r="B23" s="70">
        <f t="shared" si="0"/>
        <v>148</v>
      </c>
      <c r="C23" s="71">
        <v>4.6898369999999998</v>
      </c>
      <c r="D23" s="72">
        <f>IF(DASHBOARD!$D$7&gt;999999,"Te veel dieren",(C23*DASHBOARD!$D$7/1000000))</f>
        <v>4.6898369999999997E-3</v>
      </c>
    </row>
    <row r="24" spans="1:4" s="66" customFormat="1" ht="10.15" customHeight="1" x14ac:dyDescent="0.2">
      <c r="A24" s="68" t="s">
        <v>13</v>
      </c>
      <c r="B24" s="70">
        <f t="shared" si="0"/>
        <v>118</v>
      </c>
      <c r="C24" s="71">
        <v>3.7391939999999999</v>
      </c>
      <c r="D24" s="72">
        <f>IF(DASHBOARD!$D$7&gt;999999,"Te veel dieren",(C24*DASHBOARD!$D$7/1000000))</f>
        <v>3.7391939999999999E-3</v>
      </c>
    </row>
    <row r="25" spans="1:4" s="66" customFormat="1" ht="10.15" customHeight="1" x14ac:dyDescent="0.2">
      <c r="A25" s="68" t="s">
        <v>15</v>
      </c>
      <c r="B25" s="70">
        <f t="shared" si="0"/>
        <v>148</v>
      </c>
      <c r="C25" s="71">
        <v>4.6898369999999998</v>
      </c>
      <c r="D25" s="72">
        <f>IF(DASHBOARD!$D$7&gt;999999,"Te veel dieren",(C25*DASHBOARD!$D$7/1000000))</f>
        <v>4.6898369999999997E-3</v>
      </c>
    </row>
    <row r="26" spans="1:4" s="66" customFormat="1" ht="10.15" customHeight="1" x14ac:dyDescent="0.2">
      <c r="A26" s="69" t="s">
        <v>88</v>
      </c>
      <c r="B26" s="70">
        <f t="shared" si="0"/>
        <v>118</v>
      </c>
      <c r="C26" s="71">
        <v>3.7391939999999999</v>
      </c>
      <c r="D26" s="72">
        <f>IF(DASHBOARD!$D$7&gt;999999,"Te veel dieren",(C26*DASHBOARD!$D$7/1000000))</f>
        <v>3.7391939999999999E-3</v>
      </c>
    </row>
    <row r="27" spans="1:4" s="66" customFormat="1" ht="10.15" customHeight="1" x14ac:dyDescent="0.2">
      <c r="A27" s="69" t="s">
        <v>89</v>
      </c>
      <c r="B27" s="70">
        <f t="shared" si="0"/>
        <v>148</v>
      </c>
      <c r="C27" s="71">
        <v>4.6898369999999998</v>
      </c>
      <c r="D27" s="72">
        <f>IF(DASHBOARD!$D$7&gt;999999,"Te veel dieren",(C27*DASHBOARD!$D$7/1000000))</f>
        <v>4.6898369999999997E-3</v>
      </c>
    </row>
    <row r="28" spans="1:4" s="66" customFormat="1" ht="10.15" customHeight="1" x14ac:dyDescent="0.2">
      <c r="A28" s="69" t="s">
        <v>92</v>
      </c>
      <c r="B28" s="70">
        <f t="shared" si="0"/>
        <v>118</v>
      </c>
      <c r="C28" s="71">
        <v>3.7391939999999999</v>
      </c>
      <c r="D28" s="72">
        <f>IF(DASHBOARD!$D$7&gt;999999,"Te veel dieren",(C28*DASHBOARD!$D$7/1000000))</f>
        <v>3.7391939999999999E-3</v>
      </c>
    </row>
    <row r="29" spans="1:4" s="66" customFormat="1" ht="10.15" customHeight="1" x14ac:dyDescent="0.2">
      <c r="A29" s="69" t="s">
        <v>93</v>
      </c>
      <c r="B29" s="70">
        <f t="shared" si="0"/>
        <v>148</v>
      </c>
      <c r="C29" s="71">
        <v>4.6898369999999998</v>
      </c>
      <c r="D29" s="72">
        <f>IF(DASHBOARD!$D$7&gt;999999,"Te veel dieren",(C29*DASHBOARD!$D$7/1000000))</f>
        <v>4.6898369999999997E-3</v>
      </c>
    </row>
    <row r="30" spans="1:4" s="66" customFormat="1" ht="10.15" customHeight="1" x14ac:dyDescent="0.2">
      <c r="A30" s="69" t="s">
        <v>96</v>
      </c>
      <c r="B30" s="70">
        <f t="shared" si="0"/>
        <v>118</v>
      </c>
      <c r="C30" s="71">
        <v>3.7391939999999999</v>
      </c>
      <c r="D30" s="72">
        <f>IF(DASHBOARD!$D$7&gt;999999,"Te veel dieren",(C30*DASHBOARD!$D$7/1000000))</f>
        <v>3.7391939999999999E-3</v>
      </c>
    </row>
    <row r="31" spans="1:4" s="66" customFormat="1" ht="10.15" customHeight="1" x14ac:dyDescent="0.2">
      <c r="A31" s="69" t="s">
        <v>97</v>
      </c>
      <c r="B31" s="70">
        <f t="shared" si="0"/>
        <v>148</v>
      </c>
      <c r="C31" s="71">
        <v>4.6898369999999998</v>
      </c>
      <c r="D31" s="72">
        <f>IF(DASHBOARD!$D$7&gt;999999,"Te veel dieren",(C31*DASHBOARD!$D$7/1000000))</f>
        <v>4.6898369999999997E-3</v>
      </c>
    </row>
    <row r="32" spans="1:4" s="66" customFormat="1" ht="10.15" customHeight="1" x14ac:dyDescent="0.2">
      <c r="A32" s="69" t="s">
        <v>100</v>
      </c>
      <c r="B32" s="70">
        <f t="shared" si="0"/>
        <v>118</v>
      </c>
      <c r="C32" s="71">
        <v>3.7391939999999999</v>
      </c>
      <c r="D32" s="72">
        <f>IF(DASHBOARD!$D$7&gt;999999,"Te veel dieren",(C32*DASHBOARD!$D$7/1000000))</f>
        <v>3.7391939999999999E-3</v>
      </c>
    </row>
    <row r="33" spans="1:4" s="66" customFormat="1" ht="10.15" customHeight="1" x14ac:dyDescent="0.2">
      <c r="A33" s="69" t="s">
        <v>101</v>
      </c>
      <c r="B33" s="70">
        <f t="shared" si="0"/>
        <v>148</v>
      </c>
      <c r="C33" s="71">
        <v>4.6898369999999998</v>
      </c>
      <c r="D33" s="72">
        <f>IF(DASHBOARD!$D$7&gt;999999,"Te veel dieren",(C33*DASHBOARD!$D$7/1000000))</f>
        <v>4.6898369999999997E-3</v>
      </c>
    </row>
    <row r="34" spans="1:4" s="66" customFormat="1" ht="10.15" customHeight="1" x14ac:dyDescent="0.2">
      <c r="A34" s="69" t="s">
        <v>104</v>
      </c>
      <c r="B34" s="70">
        <f t="shared" si="0"/>
        <v>118</v>
      </c>
      <c r="C34" s="71">
        <v>3.7391939999999999</v>
      </c>
      <c r="D34" s="72">
        <f>IF(DASHBOARD!$D$7&gt;999999,"Te veel dieren",(C34*DASHBOARD!$D$7/1000000))</f>
        <v>3.7391939999999999E-3</v>
      </c>
    </row>
    <row r="35" spans="1:4" s="66" customFormat="1" ht="10.15" customHeight="1" x14ac:dyDescent="0.2">
      <c r="A35" s="69" t="s">
        <v>105</v>
      </c>
      <c r="B35" s="70">
        <f t="shared" si="0"/>
        <v>148</v>
      </c>
      <c r="C35" s="71">
        <v>4.6898369999999998</v>
      </c>
      <c r="D35" s="72">
        <f>IF(DASHBOARD!$D$7&gt;999999,"Te veel dieren",(C35*DASHBOARD!$D$7/1000000))</f>
        <v>4.6898369999999997E-3</v>
      </c>
    </row>
    <row r="36" spans="1:4" s="66" customFormat="1" ht="10.15" customHeight="1" x14ac:dyDescent="0.2">
      <c r="A36" s="69" t="s">
        <v>108</v>
      </c>
      <c r="B36" s="70">
        <f t="shared" si="0"/>
        <v>118</v>
      </c>
      <c r="C36" s="71">
        <v>3.7391939999999999</v>
      </c>
      <c r="D36" s="72">
        <f>IF(DASHBOARD!$D$7&gt;999999,"Te veel dieren",(C36*DASHBOARD!$D$7/1000000))</f>
        <v>3.7391939999999999E-3</v>
      </c>
    </row>
    <row r="37" spans="1:4" s="66" customFormat="1" ht="10.15" customHeight="1" x14ac:dyDescent="0.2">
      <c r="A37" s="69" t="s">
        <v>109</v>
      </c>
      <c r="B37" s="70">
        <f t="shared" si="0"/>
        <v>148</v>
      </c>
      <c r="C37" s="71">
        <v>4.6898369999999998</v>
      </c>
      <c r="D37" s="72">
        <f>IF(DASHBOARD!$D$7&gt;999999,"Te veel dieren",(C37*DASHBOARD!$D$7/1000000))</f>
        <v>4.6898369999999997E-3</v>
      </c>
    </row>
    <row r="38" spans="1:4" s="66" customFormat="1" ht="10.15" customHeight="1" x14ac:dyDescent="0.2">
      <c r="A38" s="69" t="s">
        <v>112</v>
      </c>
      <c r="B38" s="70">
        <f t="shared" si="0"/>
        <v>118</v>
      </c>
      <c r="C38" s="71">
        <v>3.7391939999999999</v>
      </c>
      <c r="D38" s="72">
        <f>IF(DASHBOARD!$D$7&gt;999999,"Te veel dieren",(C38*DASHBOARD!$D$7/1000000))</f>
        <v>3.7391939999999999E-3</v>
      </c>
    </row>
    <row r="39" spans="1:4" s="66" customFormat="1" ht="10.15" customHeight="1" x14ac:dyDescent="0.2">
      <c r="A39" s="69" t="s">
        <v>113</v>
      </c>
      <c r="B39" s="70">
        <f t="shared" si="0"/>
        <v>148</v>
      </c>
      <c r="C39" s="71">
        <v>4.6898369999999998</v>
      </c>
      <c r="D39" s="72">
        <f>IF(DASHBOARD!$D$7&gt;999999,"Te veel dieren",(C39*DASHBOARD!$D$7/1000000))</f>
        <v>4.6898369999999997E-3</v>
      </c>
    </row>
    <row r="40" spans="1:4" s="66" customFormat="1" ht="10.15" customHeight="1" x14ac:dyDescent="0.2">
      <c r="A40" s="69" t="s">
        <v>116</v>
      </c>
      <c r="B40" s="70">
        <f t="shared" si="0"/>
        <v>118</v>
      </c>
      <c r="C40" s="71">
        <v>3.7391939999999999</v>
      </c>
      <c r="D40" s="72">
        <f>IF(DASHBOARD!$D$7&gt;999999,"Te veel dieren",(C40*DASHBOARD!$D$7/1000000))</f>
        <v>3.7391939999999999E-3</v>
      </c>
    </row>
    <row r="41" spans="1:4" s="66" customFormat="1" ht="10.15" customHeight="1" x14ac:dyDescent="0.2">
      <c r="A41" s="69" t="s">
        <v>117</v>
      </c>
      <c r="B41" s="70">
        <f t="shared" si="0"/>
        <v>148</v>
      </c>
      <c r="C41" s="71">
        <v>4.6898369999999998</v>
      </c>
      <c r="D41" s="72">
        <f>IF(DASHBOARD!$D$7&gt;999999,"Te veel dieren",(C41*DASHBOARD!$D$7/1000000))</f>
        <v>4.6898369999999997E-3</v>
      </c>
    </row>
    <row r="42" spans="1:4" s="66" customFormat="1" ht="10.15" customHeight="1" x14ac:dyDescent="0.2">
      <c r="A42" s="69" t="s">
        <v>120</v>
      </c>
      <c r="B42" s="70">
        <f t="shared" si="0"/>
        <v>118</v>
      </c>
      <c r="C42" s="71">
        <v>3.7391939999999999</v>
      </c>
      <c r="D42" s="72">
        <f>IF(DASHBOARD!$D$7&gt;999999,"Te veel dieren",(C42*DASHBOARD!$D$7/1000000))</f>
        <v>3.7391939999999999E-3</v>
      </c>
    </row>
    <row r="43" spans="1:4" s="66" customFormat="1" ht="10.15" customHeight="1" x14ac:dyDescent="0.2">
      <c r="A43" s="69" t="s">
        <v>121</v>
      </c>
      <c r="B43" s="70">
        <f t="shared" si="0"/>
        <v>148</v>
      </c>
      <c r="C43" s="71">
        <v>4.6898369999999998</v>
      </c>
      <c r="D43" s="72">
        <f>IF(DASHBOARD!$D$7&gt;999999,"Te veel dieren",(C43*DASHBOARD!$D$7/1000000))</f>
        <v>4.6898369999999997E-3</v>
      </c>
    </row>
    <row r="44" spans="1:4" s="66" customFormat="1" ht="10.15" customHeight="1" x14ac:dyDescent="0.2">
      <c r="A44" s="69" t="s">
        <v>124</v>
      </c>
      <c r="B44" s="70">
        <f t="shared" si="0"/>
        <v>118</v>
      </c>
      <c r="C44" s="71">
        <v>3.7391939999999999</v>
      </c>
      <c r="D44" s="72">
        <f>IF(DASHBOARD!$D$7&gt;999999,"Te veel dieren",(C44*DASHBOARD!$D$7/1000000))</f>
        <v>3.7391939999999999E-3</v>
      </c>
    </row>
    <row r="45" spans="1:4" s="66" customFormat="1" ht="10.15" customHeight="1" x14ac:dyDescent="0.2">
      <c r="A45" s="69" t="s">
        <v>125</v>
      </c>
      <c r="B45" s="70">
        <f t="shared" si="0"/>
        <v>148</v>
      </c>
      <c r="C45" s="71">
        <v>4.6898369999999998</v>
      </c>
      <c r="D45" s="72">
        <f>IF(DASHBOARD!$D$7&gt;999999,"Te veel dieren",(C45*DASHBOARD!$D$7/1000000))</f>
        <v>4.6898369999999997E-3</v>
      </c>
    </row>
    <row r="46" spans="1:4" s="66" customFormat="1" ht="10.15" customHeight="1" x14ac:dyDescent="0.2">
      <c r="A46" s="68" t="s">
        <v>19</v>
      </c>
      <c r="B46" s="70">
        <f t="shared" si="0"/>
        <v>118</v>
      </c>
      <c r="C46" s="71">
        <v>3.7391939999999999</v>
      </c>
      <c r="D46" s="72">
        <f>IF(DASHBOARD!$D$7&gt;999999,"Te veel dieren",(C46*DASHBOARD!$D$7/1000000))</f>
        <v>3.7391939999999999E-3</v>
      </c>
    </row>
    <row r="47" spans="1:4" s="66" customFormat="1" ht="10.15" customHeight="1" x14ac:dyDescent="0.2">
      <c r="A47" s="68" t="s">
        <v>20</v>
      </c>
      <c r="B47" s="70">
        <f t="shared" si="0"/>
        <v>148</v>
      </c>
      <c r="C47" s="71">
        <v>4.6898369999999998</v>
      </c>
      <c r="D47" s="72">
        <f>IF(DASHBOARD!$D$7&gt;999999,"Te veel dieren",(C47*DASHBOARD!$D$7/1000000))</f>
        <v>4.6898369999999997E-3</v>
      </c>
    </row>
    <row r="48" spans="1:4" s="66" customFormat="1" ht="10.15" customHeight="1" x14ac:dyDescent="0.2">
      <c r="A48" s="69" t="s">
        <v>128</v>
      </c>
      <c r="B48" s="70">
        <f t="shared" si="0"/>
        <v>118</v>
      </c>
      <c r="C48" s="71">
        <v>3.7391939999999999</v>
      </c>
      <c r="D48" s="72">
        <f>IF(DASHBOARD!$D$7&gt;999999,"Te veel dieren",(C48*DASHBOARD!$D$7/1000000))</f>
        <v>3.7391939999999999E-3</v>
      </c>
    </row>
    <row r="49" spans="1:4" s="66" customFormat="1" ht="10.15" customHeight="1" x14ac:dyDescent="0.2">
      <c r="A49" s="69" t="s">
        <v>129</v>
      </c>
      <c r="B49" s="70">
        <f t="shared" si="0"/>
        <v>148</v>
      </c>
      <c r="C49" s="71">
        <v>4.6898369999999998</v>
      </c>
      <c r="D49" s="72">
        <f>IF(DASHBOARD!$D$7&gt;999999,"Te veel dieren",(C49*DASHBOARD!$D$7/1000000))</f>
        <v>4.6898369999999997E-3</v>
      </c>
    </row>
    <row r="50" spans="1:4" s="66" customFormat="1" ht="10.15" customHeight="1" x14ac:dyDescent="0.2">
      <c r="A50" s="69" t="s">
        <v>132</v>
      </c>
      <c r="B50" s="70">
        <f t="shared" si="0"/>
        <v>118</v>
      </c>
      <c r="C50" s="71">
        <v>3.7391939999999999</v>
      </c>
      <c r="D50" s="72">
        <f>IF(DASHBOARD!$D$7&gt;999999,"Te veel dieren",(C50*DASHBOARD!$D$7/1000000))</f>
        <v>3.7391939999999999E-3</v>
      </c>
    </row>
    <row r="51" spans="1:4" s="66" customFormat="1" ht="10.15" customHeight="1" x14ac:dyDescent="0.2">
      <c r="A51" s="69" t="s">
        <v>133</v>
      </c>
      <c r="B51" s="70">
        <f t="shared" si="0"/>
        <v>148</v>
      </c>
      <c r="C51" s="71">
        <v>4.6898369999999998</v>
      </c>
      <c r="D51" s="72">
        <f>IF(DASHBOARD!$D$7&gt;999999,"Te veel dieren",(C51*DASHBOARD!$D$7/1000000))</f>
        <v>4.6898369999999997E-3</v>
      </c>
    </row>
    <row r="52" spans="1:4" s="66" customFormat="1" ht="10.15" customHeight="1" x14ac:dyDescent="0.2">
      <c r="A52" s="69" t="s">
        <v>136</v>
      </c>
      <c r="B52" s="70">
        <f t="shared" si="0"/>
        <v>118</v>
      </c>
      <c r="C52" s="71">
        <v>3.7391939999999999</v>
      </c>
      <c r="D52" s="72">
        <f>IF(DASHBOARD!$D$7&gt;999999,"Te veel dieren",(C52*DASHBOARD!$D$7/1000000))</f>
        <v>3.7391939999999999E-3</v>
      </c>
    </row>
    <row r="53" spans="1:4" s="66" customFormat="1" ht="10.15" customHeight="1" x14ac:dyDescent="0.2">
      <c r="A53" s="69" t="s">
        <v>137</v>
      </c>
      <c r="B53" s="70">
        <f t="shared" si="0"/>
        <v>148</v>
      </c>
      <c r="C53" s="71">
        <v>4.6898369999999998</v>
      </c>
      <c r="D53" s="72">
        <f>IF(DASHBOARD!$D$7&gt;999999,"Te veel dieren",(C53*DASHBOARD!$D$7/1000000))</f>
        <v>4.6898369999999997E-3</v>
      </c>
    </row>
    <row r="54" spans="1:4" s="66" customFormat="1" ht="10.15" customHeight="1" x14ac:dyDescent="0.2">
      <c r="A54" s="69" t="s">
        <v>140</v>
      </c>
      <c r="B54" s="70">
        <f t="shared" si="0"/>
        <v>118</v>
      </c>
      <c r="C54" s="71">
        <v>3.7391939999999999</v>
      </c>
      <c r="D54" s="72">
        <f>IF(DASHBOARD!$D$7&gt;999999,"Te veel dieren",(C54*DASHBOARD!$D$7/1000000))</f>
        <v>3.7391939999999999E-3</v>
      </c>
    </row>
    <row r="55" spans="1:4" s="66" customFormat="1" ht="10.15" customHeight="1" x14ac:dyDescent="0.2">
      <c r="A55" s="69" t="s">
        <v>141</v>
      </c>
      <c r="B55" s="70">
        <f t="shared" si="0"/>
        <v>148</v>
      </c>
      <c r="C55" s="71">
        <v>4.6898369999999998</v>
      </c>
      <c r="D55" s="72">
        <f>IF(DASHBOARD!$D$7&gt;999999,"Te veel dieren",(C55*DASHBOARD!$D$7/1000000))</f>
        <v>4.6898369999999997E-3</v>
      </c>
    </row>
    <row r="56" spans="1:4" s="66" customFormat="1" ht="10.15" customHeight="1" x14ac:dyDescent="0.2">
      <c r="A56" s="69" t="s">
        <v>144</v>
      </c>
      <c r="B56" s="70">
        <f t="shared" si="0"/>
        <v>118</v>
      </c>
      <c r="C56" s="71">
        <v>3.7391939999999999</v>
      </c>
      <c r="D56" s="72">
        <f>IF(DASHBOARD!$D$7&gt;999999,"Te veel dieren",(C56*DASHBOARD!$D$7/1000000))</f>
        <v>3.7391939999999999E-3</v>
      </c>
    </row>
    <row r="57" spans="1:4" s="66" customFormat="1" ht="10.15" customHeight="1" x14ac:dyDescent="0.2">
      <c r="A57" s="69" t="s">
        <v>145</v>
      </c>
      <c r="B57" s="70">
        <f t="shared" si="0"/>
        <v>148</v>
      </c>
      <c r="C57" s="71">
        <v>4.6898369999999998</v>
      </c>
      <c r="D57" s="72">
        <f>IF(DASHBOARD!$D$7&gt;999999,"Te veel dieren",(C57*DASHBOARD!$D$7/1000000))</f>
        <v>4.6898369999999997E-3</v>
      </c>
    </row>
    <row r="58" spans="1:4" s="66" customFormat="1" ht="10.15" customHeight="1" x14ac:dyDescent="0.2">
      <c r="A58" s="69" t="s">
        <v>148</v>
      </c>
      <c r="B58" s="70">
        <f t="shared" si="0"/>
        <v>118</v>
      </c>
      <c r="C58" s="71">
        <v>3.7391939999999999</v>
      </c>
      <c r="D58" s="72">
        <f>IF(DASHBOARD!$D$7&gt;999999,"Te veel dieren",(C58*DASHBOARD!$D$7/1000000))</f>
        <v>3.7391939999999999E-3</v>
      </c>
    </row>
    <row r="59" spans="1:4" s="66" customFormat="1" ht="10.15" customHeight="1" x14ac:dyDescent="0.2">
      <c r="A59" s="69" t="s">
        <v>149</v>
      </c>
      <c r="B59" s="70">
        <f t="shared" si="0"/>
        <v>148</v>
      </c>
      <c r="C59" s="71">
        <v>4.6898369999999998</v>
      </c>
      <c r="D59" s="72">
        <f>IF(DASHBOARD!$D$7&gt;999999,"Te veel dieren",(C59*DASHBOARD!$D$7/1000000))</f>
        <v>4.6898369999999997E-3</v>
      </c>
    </row>
    <row r="60" spans="1:4" s="66" customFormat="1" ht="10.15" customHeight="1" x14ac:dyDescent="0.2">
      <c r="A60" s="69" t="s">
        <v>152</v>
      </c>
      <c r="B60" s="70">
        <f t="shared" si="0"/>
        <v>118</v>
      </c>
      <c r="C60" s="71">
        <v>3.7391939999999999</v>
      </c>
      <c r="D60" s="72">
        <f>IF(DASHBOARD!$D$7&gt;999999,"Te veel dieren",(C60*DASHBOARD!$D$7/1000000))</f>
        <v>3.7391939999999999E-3</v>
      </c>
    </row>
    <row r="61" spans="1:4" s="66" customFormat="1" ht="10.15" customHeight="1" x14ac:dyDescent="0.2">
      <c r="A61" s="69" t="s">
        <v>153</v>
      </c>
      <c r="B61" s="70">
        <f t="shared" si="0"/>
        <v>148</v>
      </c>
      <c r="C61" s="71">
        <v>4.6898369999999998</v>
      </c>
      <c r="D61" s="72">
        <f>IF(DASHBOARD!$D$7&gt;999999,"Te veel dieren",(C61*DASHBOARD!$D$7/1000000))</f>
        <v>4.6898369999999997E-3</v>
      </c>
    </row>
    <row r="62" spans="1:4" s="66" customFormat="1" ht="10.15" customHeight="1" x14ac:dyDescent="0.2">
      <c r="A62" s="69" t="s">
        <v>156</v>
      </c>
      <c r="B62" s="70">
        <f t="shared" si="0"/>
        <v>118</v>
      </c>
      <c r="C62" s="71">
        <v>3.7391939999999999</v>
      </c>
      <c r="D62" s="72">
        <f>IF(DASHBOARD!$D$7&gt;999999,"Te veel dieren",(C62*DASHBOARD!$D$7/1000000))</f>
        <v>3.7391939999999999E-3</v>
      </c>
    </row>
    <row r="63" spans="1:4" s="66" customFormat="1" ht="10.15" customHeight="1" x14ac:dyDescent="0.2">
      <c r="A63" s="69" t="s">
        <v>157</v>
      </c>
      <c r="B63" s="70">
        <f t="shared" si="0"/>
        <v>148</v>
      </c>
      <c r="C63" s="71">
        <v>4.6898369999999998</v>
      </c>
      <c r="D63" s="72">
        <f>IF(DASHBOARD!$D$7&gt;999999,"Te veel dieren",(C63*DASHBOARD!$D$7/1000000))</f>
        <v>4.6898369999999997E-3</v>
      </c>
    </row>
    <row r="64" spans="1:4" s="66" customFormat="1" ht="10.15" customHeight="1" x14ac:dyDescent="0.2">
      <c r="A64" s="69" t="s">
        <v>160</v>
      </c>
      <c r="B64" s="70">
        <f t="shared" si="0"/>
        <v>118</v>
      </c>
      <c r="C64" s="71">
        <v>3.7391939999999999</v>
      </c>
      <c r="D64" s="72">
        <f>IF(DASHBOARD!$D$7&gt;999999,"Te veel dieren",(C64*DASHBOARD!$D$7/1000000))</f>
        <v>3.7391939999999999E-3</v>
      </c>
    </row>
    <row r="65" spans="1:4" s="66" customFormat="1" ht="10.15" customHeight="1" x14ac:dyDescent="0.2">
      <c r="A65" s="69" t="s">
        <v>161</v>
      </c>
      <c r="B65" s="70">
        <f t="shared" ref="B65:B128" si="1">ROUND((365.25*24*3600*C65/1000000),0)</f>
        <v>148</v>
      </c>
      <c r="C65" s="71">
        <v>4.6898369999999998</v>
      </c>
      <c r="D65" s="72">
        <f>IF(DASHBOARD!$D$7&gt;999999,"Te veel dieren",(C65*DASHBOARD!$D$7/1000000))</f>
        <v>4.6898369999999997E-3</v>
      </c>
    </row>
    <row r="66" spans="1:4" s="66" customFormat="1" ht="10.15" customHeight="1" x14ac:dyDescent="0.2">
      <c r="A66" s="69" t="s">
        <v>164</v>
      </c>
      <c r="B66" s="70">
        <f t="shared" si="1"/>
        <v>118</v>
      </c>
      <c r="C66" s="71">
        <v>3.7391939999999999</v>
      </c>
      <c r="D66" s="72">
        <f>IF(DASHBOARD!$D$7&gt;999999,"Te veel dieren",(C66*DASHBOARD!$D$7/1000000))</f>
        <v>3.7391939999999999E-3</v>
      </c>
    </row>
    <row r="67" spans="1:4" s="66" customFormat="1" ht="10.15" customHeight="1" x14ac:dyDescent="0.2">
      <c r="A67" s="69" t="s">
        <v>165</v>
      </c>
      <c r="B67" s="70">
        <f t="shared" si="1"/>
        <v>148</v>
      </c>
      <c r="C67" s="71">
        <v>4.6898369999999998</v>
      </c>
      <c r="D67" s="72">
        <f>IF(DASHBOARD!$D$7&gt;999999,"Te veel dieren",(C67*DASHBOARD!$D$7/1000000))</f>
        <v>4.6898369999999997E-3</v>
      </c>
    </row>
    <row r="68" spans="1:4" s="66" customFormat="1" ht="10.15" customHeight="1" x14ac:dyDescent="0.2">
      <c r="A68" s="68" t="s">
        <v>24</v>
      </c>
      <c r="B68" s="70">
        <f t="shared" si="1"/>
        <v>118</v>
      </c>
      <c r="C68" s="71">
        <v>3.7391939999999999</v>
      </c>
      <c r="D68" s="72">
        <f>IF(DASHBOARD!$D$7&gt;999999,"Te veel dieren",(C68*DASHBOARD!$D$7/1000000))</f>
        <v>3.7391939999999999E-3</v>
      </c>
    </row>
    <row r="69" spans="1:4" s="66" customFormat="1" ht="10.15" customHeight="1" x14ac:dyDescent="0.2">
      <c r="A69" s="68" t="s">
        <v>25</v>
      </c>
      <c r="B69" s="70">
        <f t="shared" si="1"/>
        <v>148</v>
      </c>
      <c r="C69" s="71">
        <v>4.6898369999999998</v>
      </c>
      <c r="D69" s="72">
        <f>IF(DASHBOARD!$D$7&gt;999999,"Te veel dieren",(C69*DASHBOARD!$D$7/1000000))</f>
        <v>4.6898369999999997E-3</v>
      </c>
    </row>
    <row r="70" spans="1:4" s="66" customFormat="1" ht="10.15" customHeight="1" x14ac:dyDescent="0.2">
      <c r="A70" s="68" t="s">
        <v>28</v>
      </c>
      <c r="B70" s="70">
        <f t="shared" si="1"/>
        <v>118</v>
      </c>
      <c r="C70" s="71">
        <v>3.7391939999999999</v>
      </c>
      <c r="D70" s="72">
        <f>IF(DASHBOARD!$D$7&gt;999999,"Te veel dieren",(C70*DASHBOARD!$D$7/1000000))</f>
        <v>3.7391939999999999E-3</v>
      </c>
    </row>
    <row r="71" spans="1:4" s="66" customFormat="1" ht="10.15" customHeight="1" x14ac:dyDescent="0.2">
      <c r="A71" s="68" t="s">
        <v>29</v>
      </c>
      <c r="B71" s="70">
        <f t="shared" si="1"/>
        <v>148</v>
      </c>
      <c r="C71" s="71">
        <v>4.6898369999999998</v>
      </c>
      <c r="D71" s="72">
        <f>IF(DASHBOARD!$D$7&gt;999999,"Te veel dieren",(C71*DASHBOARD!$D$7/1000000))</f>
        <v>4.6898369999999997E-3</v>
      </c>
    </row>
    <row r="72" spans="1:4" s="66" customFormat="1" ht="10.15" customHeight="1" x14ac:dyDescent="0.2">
      <c r="A72" s="68" t="s">
        <v>32</v>
      </c>
      <c r="B72" s="70">
        <f t="shared" si="1"/>
        <v>118</v>
      </c>
      <c r="C72" s="71">
        <v>3.7391939999999999</v>
      </c>
      <c r="D72" s="72">
        <f>IF(DASHBOARD!$D$7&gt;999999,"Te veel dieren",(C72*DASHBOARD!$D$7/1000000))</f>
        <v>3.7391939999999999E-3</v>
      </c>
    </row>
    <row r="73" spans="1:4" s="66" customFormat="1" ht="10.15" customHeight="1" x14ac:dyDescent="0.2">
      <c r="A73" s="68" t="s">
        <v>33</v>
      </c>
      <c r="B73" s="70">
        <f t="shared" si="1"/>
        <v>148</v>
      </c>
      <c r="C73" s="71">
        <v>4.6898369999999998</v>
      </c>
      <c r="D73" s="72">
        <f>IF(DASHBOARD!$D$7&gt;999999,"Te veel dieren",(C73*DASHBOARD!$D$7/1000000))</f>
        <v>4.6898369999999997E-3</v>
      </c>
    </row>
    <row r="74" spans="1:4" s="66" customFormat="1" ht="10.15" customHeight="1" x14ac:dyDescent="0.2">
      <c r="A74" s="68" t="s">
        <v>36</v>
      </c>
      <c r="B74" s="70">
        <f t="shared" si="1"/>
        <v>118</v>
      </c>
      <c r="C74" s="71">
        <v>3.7391939999999999</v>
      </c>
      <c r="D74" s="72">
        <f>IF(DASHBOARD!$D$7&gt;999999,"Te veel dieren",(C74*DASHBOARD!$D$7/1000000))</f>
        <v>3.7391939999999999E-3</v>
      </c>
    </row>
    <row r="75" spans="1:4" s="66" customFormat="1" ht="10.15" customHeight="1" x14ac:dyDescent="0.2">
      <c r="A75" s="68" t="s">
        <v>37</v>
      </c>
      <c r="B75" s="70">
        <f t="shared" si="1"/>
        <v>148</v>
      </c>
      <c r="C75" s="71">
        <v>4.6898369999999998</v>
      </c>
      <c r="D75" s="72">
        <f>IF(DASHBOARD!$D$7&gt;999999,"Te veel dieren",(C75*DASHBOARD!$D$7/1000000))</f>
        <v>4.6898369999999997E-3</v>
      </c>
    </row>
    <row r="76" spans="1:4" s="66" customFormat="1" ht="10.15" customHeight="1" x14ac:dyDescent="0.2">
      <c r="A76" s="69" t="s">
        <v>40</v>
      </c>
      <c r="B76" s="70">
        <f t="shared" si="1"/>
        <v>118</v>
      </c>
      <c r="C76" s="71">
        <v>3.7391939999999999</v>
      </c>
      <c r="D76" s="72">
        <f>IF(DASHBOARD!$D$7&gt;999999,"Te veel dieren",(C76*DASHBOARD!$D$7/1000000))</f>
        <v>3.7391939999999999E-3</v>
      </c>
    </row>
    <row r="77" spans="1:4" s="66" customFormat="1" ht="10.15" customHeight="1" x14ac:dyDescent="0.2">
      <c r="A77" s="69" t="s">
        <v>41</v>
      </c>
      <c r="B77" s="70">
        <f t="shared" si="1"/>
        <v>148</v>
      </c>
      <c r="C77" s="71">
        <v>4.6898369999999998</v>
      </c>
      <c r="D77" s="72">
        <f>IF(DASHBOARD!$D$7&gt;999999,"Te veel dieren",(C77*DASHBOARD!$D$7/1000000))</f>
        <v>4.6898369999999997E-3</v>
      </c>
    </row>
    <row r="78" spans="1:4" s="66" customFormat="1" ht="10.15" customHeight="1" x14ac:dyDescent="0.2">
      <c r="A78" s="69" t="s">
        <v>44</v>
      </c>
      <c r="B78" s="70">
        <f t="shared" si="1"/>
        <v>118</v>
      </c>
      <c r="C78" s="71">
        <v>3.7391939999999999</v>
      </c>
      <c r="D78" s="72">
        <f>IF(DASHBOARD!$D$7&gt;999999,"Te veel dieren",(C78*DASHBOARD!$D$7/1000000))</f>
        <v>3.7391939999999999E-3</v>
      </c>
    </row>
    <row r="79" spans="1:4" s="66" customFormat="1" ht="10.15" customHeight="1" x14ac:dyDescent="0.2">
      <c r="A79" s="69" t="s">
        <v>45</v>
      </c>
      <c r="B79" s="70">
        <f t="shared" si="1"/>
        <v>148</v>
      </c>
      <c r="C79" s="71">
        <v>4.6898369999999998</v>
      </c>
      <c r="D79" s="72">
        <f>IF(DASHBOARD!$D$7&gt;999999,"Te veel dieren",(C79*DASHBOARD!$D$7/1000000))</f>
        <v>4.6898369999999997E-3</v>
      </c>
    </row>
    <row r="80" spans="1:4" s="66" customFormat="1" ht="10.15" customHeight="1" x14ac:dyDescent="0.2">
      <c r="A80" s="68" t="s">
        <v>172</v>
      </c>
      <c r="B80" s="70">
        <f t="shared" si="1"/>
        <v>86</v>
      </c>
      <c r="C80" s="71">
        <v>2.7251759999999998</v>
      </c>
      <c r="D80" s="72">
        <f>IF(DASHBOARD!$D$7&gt;999999,"Te veel dieren",(C80*DASHBOARD!$D$7/1000000))</f>
        <v>2.7251759999999997E-3</v>
      </c>
    </row>
    <row r="81" spans="1:4" s="66" customFormat="1" ht="10.15" customHeight="1" x14ac:dyDescent="0.2">
      <c r="A81" s="68" t="s">
        <v>175</v>
      </c>
      <c r="B81" s="70">
        <f t="shared" si="1"/>
        <v>38</v>
      </c>
      <c r="C81" s="71">
        <v>1.2041470000000001</v>
      </c>
      <c r="D81" s="72">
        <f>IF(DASHBOARD!$D$7&gt;999999,"Te veel dieren",(C81*DASHBOARD!$D$7/1000000))</f>
        <v>1.2041470000000002E-3</v>
      </c>
    </row>
    <row r="82" spans="1:4" s="66" customFormat="1" ht="10.15" customHeight="1" x14ac:dyDescent="0.2">
      <c r="A82" s="68" t="s">
        <v>178</v>
      </c>
      <c r="B82" s="70">
        <f t="shared" si="1"/>
        <v>22</v>
      </c>
      <c r="C82" s="71">
        <v>0.69713800000000004</v>
      </c>
      <c r="D82" s="72">
        <f>IF(DASHBOARD!$D$7&gt;999999,"Te veel dieren",(C82*DASHBOARD!$D$7/1000000))</f>
        <v>6.9713800000000003E-4</v>
      </c>
    </row>
    <row r="83" spans="1:4" s="66" customFormat="1" ht="10.15" customHeight="1" x14ac:dyDescent="0.2">
      <c r="A83" s="69" t="s">
        <v>203</v>
      </c>
      <c r="B83" s="70">
        <f t="shared" si="1"/>
        <v>33</v>
      </c>
      <c r="C83" s="71">
        <v>1.0457069999999999</v>
      </c>
      <c r="D83" s="72">
        <f>IF(DASHBOARD!$D$7&gt;999999,"Te veel dieren",(C83*DASHBOARD!$D$7/1000000))</f>
        <v>1.0457069999999999E-3</v>
      </c>
    </row>
    <row r="84" spans="1:4" s="66" customFormat="1" ht="10.15" customHeight="1" x14ac:dyDescent="0.2">
      <c r="A84" s="68" t="s">
        <v>179</v>
      </c>
      <c r="B84" s="70">
        <f t="shared" si="1"/>
        <v>13</v>
      </c>
      <c r="C84" s="71">
        <v>0.41194500000000001</v>
      </c>
      <c r="D84" s="72">
        <f>IF(DASHBOARD!$D$7&gt;999999,"Te veel dieren",(C84*DASHBOARD!$D$7/1000000))</f>
        <v>4.1194499999999999E-4</v>
      </c>
    </row>
    <row r="85" spans="1:4" s="66" customFormat="1" ht="10.15" customHeight="1" x14ac:dyDescent="0.2">
      <c r="A85" s="68" t="s">
        <v>179</v>
      </c>
      <c r="B85" s="70">
        <f t="shared" si="1"/>
        <v>8</v>
      </c>
      <c r="C85" s="71">
        <v>0.25350499999999998</v>
      </c>
      <c r="D85" s="72">
        <f>IF(DASHBOARD!$D$7&gt;999999,"Te veel dieren",(C85*DASHBOARD!$D$7/1000000))</f>
        <v>2.5350499999999995E-4</v>
      </c>
    </row>
    <row r="86" spans="1:4" s="66" customFormat="1" ht="10.15" customHeight="1" x14ac:dyDescent="0.2">
      <c r="A86" s="69" t="s">
        <v>182</v>
      </c>
      <c r="B86" s="70">
        <f t="shared" si="1"/>
        <v>22</v>
      </c>
      <c r="C86" s="71">
        <v>0.69713800000000004</v>
      </c>
      <c r="D86" s="72">
        <f>IF(DASHBOARD!$D$7&gt;999999,"Te veel dieren",(C86*DASHBOARD!$D$7/1000000))</f>
        <v>6.9713800000000003E-4</v>
      </c>
    </row>
    <row r="87" spans="1:4" s="66" customFormat="1" ht="10.15" customHeight="1" x14ac:dyDescent="0.2">
      <c r="A87" s="69" t="s">
        <v>183</v>
      </c>
      <c r="B87" s="70">
        <f t="shared" si="1"/>
        <v>22</v>
      </c>
      <c r="C87" s="71">
        <v>0.69713800000000004</v>
      </c>
      <c r="D87" s="72">
        <f>IF(DASHBOARD!$D$7&gt;999999,"Te veel dieren",(C87*DASHBOARD!$D$7/1000000))</f>
        <v>6.9713800000000003E-4</v>
      </c>
    </row>
    <row r="88" spans="1:4" s="66" customFormat="1" ht="10.15" customHeight="1" x14ac:dyDescent="0.2">
      <c r="A88" s="69" t="s">
        <v>186</v>
      </c>
      <c r="B88" s="70">
        <f t="shared" si="1"/>
        <v>7</v>
      </c>
      <c r="C88" s="71">
        <v>0.22181699999999999</v>
      </c>
      <c r="D88" s="72">
        <f>IF(DASHBOARD!$D$7&gt;999999,"Te veel dieren",(C88*DASHBOARD!$D$7/1000000))</f>
        <v>2.2181699999999997E-4</v>
      </c>
    </row>
    <row r="89" spans="1:4" s="66" customFormat="1" ht="10.15" customHeight="1" x14ac:dyDescent="0.2">
      <c r="A89" s="69" t="s">
        <v>188</v>
      </c>
      <c r="B89" s="70">
        <f t="shared" si="1"/>
        <v>7</v>
      </c>
      <c r="C89" s="71">
        <v>0.22181699999999999</v>
      </c>
      <c r="D89" s="72">
        <f>IF(DASHBOARD!$D$7&gt;999999,"Te veel dieren",(C89*DASHBOARD!$D$7/1000000))</f>
        <v>2.2181699999999997E-4</v>
      </c>
    </row>
    <row r="90" spans="1:4" s="66" customFormat="1" ht="10.15" customHeight="1" x14ac:dyDescent="0.2">
      <c r="A90" s="69" t="s">
        <v>190</v>
      </c>
      <c r="B90" s="70">
        <f t="shared" si="1"/>
        <v>7</v>
      </c>
      <c r="C90" s="71">
        <v>0.22181699999999999</v>
      </c>
      <c r="D90" s="72">
        <f>IF(DASHBOARD!$D$7&gt;999999,"Te veel dieren",(C90*DASHBOARD!$D$7/1000000))</f>
        <v>2.2181699999999997E-4</v>
      </c>
    </row>
    <row r="91" spans="1:4" s="66" customFormat="1" ht="10.15" customHeight="1" x14ac:dyDescent="0.2">
      <c r="A91" s="69" t="s">
        <v>191</v>
      </c>
      <c r="B91" s="70">
        <f t="shared" si="1"/>
        <v>7</v>
      </c>
      <c r="C91" s="71">
        <v>0.22181699999999999</v>
      </c>
      <c r="D91" s="72">
        <f>IF(DASHBOARD!$D$7&gt;999999,"Te veel dieren",(C91*DASHBOARD!$D$7/1000000))</f>
        <v>2.2181699999999997E-4</v>
      </c>
    </row>
    <row r="92" spans="1:4" s="66" customFormat="1" ht="10.15" customHeight="1" x14ac:dyDescent="0.2">
      <c r="A92" s="69" t="s">
        <v>193</v>
      </c>
      <c r="B92" s="70">
        <f t="shared" si="1"/>
        <v>7</v>
      </c>
      <c r="C92" s="71">
        <v>0.22181699999999999</v>
      </c>
      <c r="D92" s="72">
        <f>IF(DASHBOARD!$D$7&gt;999999,"Te veel dieren",(C92*DASHBOARD!$D$7/1000000))</f>
        <v>2.2181699999999997E-4</v>
      </c>
    </row>
    <row r="93" spans="1:4" s="66" customFormat="1" ht="10.15" customHeight="1" x14ac:dyDescent="0.2">
      <c r="A93" s="69" t="s">
        <v>195</v>
      </c>
      <c r="B93" s="70">
        <f t="shared" si="1"/>
        <v>7</v>
      </c>
      <c r="C93" s="71">
        <v>0.22181699999999999</v>
      </c>
      <c r="D93" s="72">
        <f>IF(DASHBOARD!$D$7&gt;999999,"Te veel dieren",(C93*DASHBOARD!$D$7/1000000))</f>
        <v>2.2181699999999997E-4</v>
      </c>
    </row>
    <row r="94" spans="1:4" s="66" customFormat="1" ht="10.15" customHeight="1" x14ac:dyDescent="0.2">
      <c r="A94" s="69" t="s">
        <v>197</v>
      </c>
      <c r="B94" s="70">
        <f t="shared" si="1"/>
        <v>13</v>
      </c>
      <c r="C94" s="71">
        <v>0.41194500000000001</v>
      </c>
      <c r="D94" s="72">
        <f>IF(DASHBOARD!$D$7&gt;999999,"Te veel dieren",(C94*DASHBOARD!$D$7/1000000))</f>
        <v>4.1194499999999999E-4</v>
      </c>
    </row>
    <row r="95" spans="1:4" s="66" customFormat="1" ht="10.15" customHeight="1" x14ac:dyDescent="0.2">
      <c r="A95" s="69" t="s">
        <v>199</v>
      </c>
      <c r="B95" s="70">
        <f t="shared" si="1"/>
        <v>33</v>
      </c>
      <c r="C95" s="71">
        <v>1.0457069999999999</v>
      </c>
      <c r="D95" s="72">
        <f>IF(DASHBOARD!$D$7&gt;999999,"Te veel dieren",(C95*DASHBOARD!$D$7/1000000))</f>
        <v>1.0457069999999999E-3</v>
      </c>
    </row>
    <row r="96" spans="1:4" s="66" customFormat="1" ht="10.15" customHeight="1" x14ac:dyDescent="0.2">
      <c r="A96" s="69" t="s">
        <v>201</v>
      </c>
      <c r="B96" s="70">
        <f t="shared" si="1"/>
        <v>33</v>
      </c>
      <c r="C96" s="71">
        <v>1.0457069999999999</v>
      </c>
      <c r="D96" s="72">
        <f>IF(DASHBOARD!$D$7&gt;999999,"Te veel dieren",(C96*DASHBOARD!$D$7/1000000))</f>
        <v>1.0457069999999999E-3</v>
      </c>
    </row>
    <row r="97" spans="1:4" s="66" customFormat="1" ht="10.15" customHeight="1" x14ac:dyDescent="0.2">
      <c r="A97" s="68" t="s">
        <v>208</v>
      </c>
      <c r="B97" s="70">
        <f t="shared" si="1"/>
        <v>170</v>
      </c>
      <c r="C97" s="71">
        <v>5.3869749999999996</v>
      </c>
      <c r="D97" s="72">
        <f>IF(DASHBOARD!$D$7&gt;999999,"Te veel dieren",(C97*DASHBOARD!$D$7/1000000))</f>
        <v>5.3869749999999996E-3</v>
      </c>
    </row>
    <row r="98" spans="1:4" s="66" customFormat="1" ht="10.15" customHeight="1" x14ac:dyDescent="0.2">
      <c r="A98" s="68" t="s">
        <v>211</v>
      </c>
      <c r="B98" s="70">
        <f t="shared" si="1"/>
        <v>170</v>
      </c>
      <c r="C98" s="71">
        <v>5.3869749999999996</v>
      </c>
      <c r="D98" s="72">
        <f>IF(DASHBOARD!$D$7&gt;999999,"Te veel dieren",(C98*DASHBOARD!$D$7/1000000))</f>
        <v>5.3869749999999996E-3</v>
      </c>
    </row>
    <row r="99" spans="1:4" s="66" customFormat="1" ht="10.15" customHeight="1" x14ac:dyDescent="0.2">
      <c r="A99" s="68" t="s">
        <v>224</v>
      </c>
      <c r="B99" s="70">
        <f t="shared" si="1"/>
        <v>8</v>
      </c>
      <c r="C99" s="71">
        <v>0.25350470000000003</v>
      </c>
      <c r="D99" s="72">
        <f>IF(DASHBOARD!$D$7&gt;999999,"Te veel dieren",(C99*DASHBOARD!$D$7/1000000))</f>
        <v>2.5350470000000001E-4</v>
      </c>
    </row>
    <row r="100" spans="1:4" s="66" customFormat="1" ht="10.15" customHeight="1" x14ac:dyDescent="0.2">
      <c r="A100" s="68" t="s">
        <v>224</v>
      </c>
      <c r="B100" s="70">
        <f t="shared" si="1"/>
        <v>5</v>
      </c>
      <c r="C100" s="71">
        <v>0.15844040000000001</v>
      </c>
      <c r="D100" s="72">
        <f>IF(DASHBOARD!$D$7&gt;999999,"Te veel dieren",(C100*DASHBOARD!$D$7/1000000))</f>
        <v>1.5844040000000001E-4</v>
      </c>
    </row>
    <row r="101" spans="1:4" s="66" customFormat="1" ht="10.15" customHeight="1" x14ac:dyDescent="0.2">
      <c r="A101" s="68" t="s">
        <v>227</v>
      </c>
      <c r="B101" s="70">
        <f t="shared" si="1"/>
        <v>13</v>
      </c>
      <c r="C101" s="71">
        <v>0.41194500000000001</v>
      </c>
      <c r="D101" s="72">
        <f>IF(DASHBOARD!$D$7&gt;999999,"Te veel dieren",(C101*DASHBOARD!$D$7/1000000))</f>
        <v>4.1194499999999999E-4</v>
      </c>
    </row>
    <row r="102" spans="1:4" s="66" customFormat="1" ht="10.15" customHeight="1" x14ac:dyDescent="0.2">
      <c r="A102" s="68" t="s">
        <v>229</v>
      </c>
      <c r="B102" s="70">
        <f t="shared" si="1"/>
        <v>13</v>
      </c>
      <c r="C102" s="71">
        <v>0.41194500000000001</v>
      </c>
      <c r="D102" s="72">
        <f>IF(DASHBOARD!$D$7&gt;999999,"Te veel dieren",(C102*DASHBOARD!$D$7/1000000))</f>
        <v>4.1194499999999999E-4</v>
      </c>
    </row>
    <row r="103" spans="1:4" s="66" customFormat="1" ht="10.15" customHeight="1" x14ac:dyDescent="0.2">
      <c r="A103" s="68" t="s">
        <v>232</v>
      </c>
      <c r="B103" s="70">
        <f t="shared" si="1"/>
        <v>5</v>
      </c>
      <c r="C103" s="71">
        <v>0.15844040000000001</v>
      </c>
      <c r="D103" s="72">
        <f>IF(DASHBOARD!$D$7&gt;999999,"Te veel dieren",(C103*DASHBOARD!$D$7/1000000))</f>
        <v>1.5844040000000001E-4</v>
      </c>
    </row>
    <row r="104" spans="1:4" s="66" customFormat="1" ht="10.15" customHeight="1" x14ac:dyDescent="0.2">
      <c r="A104" s="68" t="s">
        <v>234</v>
      </c>
      <c r="B104" s="70">
        <f t="shared" si="1"/>
        <v>5</v>
      </c>
      <c r="C104" s="71">
        <v>0.15844040000000001</v>
      </c>
      <c r="D104" s="72">
        <f>IF(DASHBOARD!$D$7&gt;999999,"Te veel dieren",(C104*DASHBOARD!$D$7/1000000))</f>
        <v>1.5844040000000001E-4</v>
      </c>
    </row>
    <row r="105" spans="1:4" s="66" customFormat="1" ht="10.15" customHeight="1" x14ac:dyDescent="0.2">
      <c r="A105" s="68" t="s">
        <v>236</v>
      </c>
      <c r="B105" s="70">
        <f t="shared" si="1"/>
        <v>5</v>
      </c>
      <c r="C105" s="71">
        <v>0.15844040000000001</v>
      </c>
      <c r="D105" s="72">
        <f>IF(DASHBOARD!$D$7&gt;999999,"Te veel dieren",(C105*DASHBOARD!$D$7/1000000))</f>
        <v>1.5844040000000001E-4</v>
      </c>
    </row>
    <row r="106" spans="1:4" s="66" customFormat="1" ht="10.15" customHeight="1" x14ac:dyDescent="0.2">
      <c r="A106" s="68" t="s">
        <v>237</v>
      </c>
      <c r="B106" s="70">
        <f t="shared" si="1"/>
        <v>5</v>
      </c>
      <c r="C106" s="71">
        <v>0.15844040000000001</v>
      </c>
      <c r="D106" s="72">
        <f>IF(DASHBOARD!$D$7&gt;999999,"Te veel dieren",(C106*DASHBOARD!$D$7/1000000))</f>
        <v>1.5844040000000001E-4</v>
      </c>
    </row>
    <row r="107" spans="1:4" s="66" customFormat="1" ht="10.15" customHeight="1" x14ac:dyDescent="0.2">
      <c r="A107" s="68" t="s">
        <v>239</v>
      </c>
      <c r="B107" s="70">
        <f t="shared" si="1"/>
        <v>5</v>
      </c>
      <c r="C107" s="71">
        <v>0.15844040000000001</v>
      </c>
      <c r="D107" s="72">
        <f>IF(DASHBOARD!$D$7&gt;999999,"Te veel dieren",(C107*DASHBOARD!$D$7/1000000))</f>
        <v>1.5844040000000001E-4</v>
      </c>
    </row>
    <row r="108" spans="1:4" s="66" customFormat="1" ht="10.15" customHeight="1" x14ac:dyDescent="0.2">
      <c r="A108" s="68" t="s">
        <v>241</v>
      </c>
      <c r="B108" s="70">
        <f t="shared" si="1"/>
        <v>5</v>
      </c>
      <c r="C108" s="71">
        <v>0.15844040000000001</v>
      </c>
      <c r="D108" s="72">
        <f>IF(DASHBOARD!$D$7&gt;999999,"Te veel dieren",(C108*DASHBOARD!$D$7/1000000))</f>
        <v>1.5844040000000001E-4</v>
      </c>
    </row>
    <row r="109" spans="1:4" s="66" customFormat="1" ht="10.15" customHeight="1" x14ac:dyDescent="0.2">
      <c r="A109" s="68" t="s">
        <v>243</v>
      </c>
      <c r="B109" s="70">
        <f t="shared" si="1"/>
        <v>8</v>
      </c>
      <c r="C109" s="71">
        <v>0.25350499999999998</v>
      </c>
      <c r="D109" s="72">
        <f>IF(DASHBOARD!$D$7&gt;999999,"Te veel dieren",(C109*DASHBOARD!$D$7/1000000))</f>
        <v>2.5350499999999995E-4</v>
      </c>
    </row>
    <row r="110" spans="1:4" s="66" customFormat="1" ht="10.15" customHeight="1" x14ac:dyDescent="0.2">
      <c r="A110" s="68" t="s">
        <v>245</v>
      </c>
      <c r="B110" s="70">
        <f t="shared" si="1"/>
        <v>13</v>
      </c>
      <c r="C110" s="71">
        <v>0.41194500000000001</v>
      </c>
      <c r="D110" s="72">
        <f>IF(DASHBOARD!$D$7&gt;999999,"Te veel dieren",(C110*DASHBOARD!$D$7/1000000))</f>
        <v>4.1194499999999999E-4</v>
      </c>
    </row>
    <row r="111" spans="1:4" s="66" customFormat="1" ht="10.15" customHeight="1" x14ac:dyDescent="0.2">
      <c r="A111" s="68" t="s">
        <v>246</v>
      </c>
      <c r="B111" s="70">
        <f t="shared" si="1"/>
        <v>19</v>
      </c>
      <c r="C111" s="71">
        <v>0.602074</v>
      </c>
      <c r="D111" s="72">
        <f>IF(DASHBOARD!$D$7&gt;999999,"Te veel dieren",(C111*DASHBOARD!$D$7/1000000))</f>
        <v>6.0207399999999997E-4</v>
      </c>
    </row>
    <row r="112" spans="1:4" s="66" customFormat="1" ht="10.15" customHeight="1" x14ac:dyDescent="0.2">
      <c r="A112" s="68" t="s">
        <v>250</v>
      </c>
      <c r="B112" s="70">
        <f t="shared" si="1"/>
        <v>4</v>
      </c>
      <c r="C112" s="71">
        <v>0.126752</v>
      </c>
      <c r="D112" s="72">
        <f>IF(DASHBOARD!$D$7&gt;999999,"Te veel dieren",(C112*DASHBOARD!$D$7/1000000))</f>
        <v>1.2675200000000002E-4</v>
      </c>
    </row>
    <row r="113" spans="1:4" s="66" customFormat="1" ht="10.15" customHeight="1" x14ac:dyDescent="0.2">
      <c r="A113" s="68" t="s">
        <v>250</v>
      </c>
      <c r="B113" s="70">
        <f t="shared" si="1"/>
        <v>3</v>
      </c>
      <c r="C113" s="71">
        <v>9.5063999999999996E-2</v>
      </c>
      <c r="D113" s="72">
        <f>IF(DASHBOARD!$D$7&gt;999999,"Te veel dieren",(C113*DASHBOARD!$D$7/1000000))</f>
        <v>9.5063999999999996E-5</v>
      </c>
    </row>
    <row r="114" spans="1:4" s="66" customFormat="1" ht="10.15" customHeight="1" x14ac:dyDescent="0.2">
      <c r="A114" s="68" t="s">
        <v>251</v>
      </c>
      <c r="B114" s="70">
        <f t="shared" si="1"/>
        <v>7</v>
      </c>
      <c r="C114" s="71">
        <v>0.22181699999999999</v>
      </c>
      <c r="D114" s="72">
        <f>IF(DASHBOARD!$D$7&gt;999999,"Te veel dieren",(C114*DASHBOARD!$D$7/1000000))</f>
        <v>2.2181699999999997E-4</v>
      </c>
    </row>
    <row r="115" spans="1:4" s="66" customFormat="1" ht="10.15" customHeight="1" x14ac:dyDescent="0.2">
      <c r="A115" s="68" t="s">
        <v>252</v>
      </c>
      <c r="B115" s="70">
        <f t="shared" si="1"/>
        <v>7</v>
      </c>
      <c r="C115" s="71">
        <v>0.22181699999999999</v>
      </c>
      <c r="D115" s="72">
        <f>IF(DASHBOARD!$D$7&gt;999999,"Te veel dieren",(C115*DASHBOARD!$D$7/1000000))</f>
        <v>2.2181699999999997E-4</v>
      </c>
    </row>
    <row r="116" spans="1:4" s="66" customFormat="1" ht="10.15" customHeight="1" x14ac:dyDescent="0.2">
      <c r="A116" s="68" t="s">
        <v>255</v>
      </c>
      <c r="B116" s="70">
        <f t="shared" si="1"/>
        <v>2</v>
      </c>
      <c r="C116" s="71">
        <v>6.3376000000000002E-2</v>
      </c>
      <c r="D116" s="72">
        <f>IF(DASHBOARD!$D$7&gt;999999,"Te veel dieren",(C116*DASHBOARD!$D$7/1000000))</f>
        <v>6.3376000000000011E-5</v>
      </c>
    </row>
    <row r="117" spans="1:4" s="66" customFormat="1" ht="10.15" customHeight="1" x14ac:dyDescent="0.2">
      <c r="A117" s="68" t="s">
        <v>257</v>
      </c>
      <c r="B117" s="70">
        <f t="shared" si="1"/>
        <v>2</v>
      </c>
      <c r="C117" s="71">
        <v>6.3376000000000002E-2</v>
      </c>
      <c r="D117" s="72">
        <f>IF(DASHBOARD!$D$7&gt;999999,"Te veel dieren",(C117*DASHBOARD!$D$7/1000000))</f>
        <v>6.3376000000000011E-5</v>
      </c>
    </row>
    <row r="118" spans="1:4" s="66" customFormat="1" ht="10.15" customHeight="1" x14ac:dyDescent="0.2">
      <c r="A118" s="68" t="s">
        <v>258</v>
      </c>
      <c r="B118" s="70">
        <f t="shared" si="1"/>
        <v>2</v>
      </c>
      <c r="C118" s="71">
        <v>6.3376000000000002E-2</v>
      </c>
      <c r="D118" s="72">
        <f>IF(DASHBOARD!$D$7&gt;999999,"Te veel dieren",(C118*DASHBOARD!$D$7/1000000))</f>
        <v>6.3376000000000011E-5</v>
      </c>
    </row>
    <row r="119" spans="1:4" s="66" customFormat="1" ht="10.15" customHeight="1" x14ac:dyDescent="0.2">
      <c r="A119" s="68" t="s">
        <v>259</v>
      </c>
      <c r="B119" s="70">
        <f t="shared" si="1"/>
        <v>2</v>
      </c>
      <c r="C119" s="71">
        <v>6.3376000000000002E-2</v>
      </c>
      <c r="D119" s="72">
        <f>IF(DASHBOARD!$D$7&gt;999999,"Te veel dieren",(C119*DASHBOARD!$D$7/1000000))</f>
        <v>6.3376000000000011E-5</v>
      </c>
    </row>
    <row r="120" spans="1:4" s="66" customFormat="1" ht="10.15" customHeight="1" x14ac:dyDescent="0.2">
      <c r="A120" s="68" t="s">
        <v>260</v>
      </c>
      <c r="B120" s="70">
        <f t="shared" si="1"/>
        <v>2</v>
      </c>
      <c r="C120" s="71">
        <v>6.3376000000000002E-2</v>
      </c>
      <c r="D120" s="72">
        <f>IF(DASHBOARD!$D$7&gt;999999,"Te veel dieren",(C120*DASHBOARD!$D$7/1000000))</f>
        <v>6.3376000000000011E-5</v>
      </c>
    </row>
    <row r="121" spans="1:4" s="66" customFormat="1" ht="10.15" customHeight="1" x14ac:dyDescent="0.2">
      <c r="A121" s="68" t="s">
        <v>262</v>
      </c>
      <c r="B121" s="70">
        <f t="shared" si="1"/>
        <v>2</v>
      </c>
      <c r="C121" s="71">
        <v>6.3376000000000002E-2</v>
      </c>
      <c r="D121" s="72">
        <f>IF(DASHBOARD!$D$7&gt;999999,"Te veel dieren",(C121*DASHBOARD!$D$7/1000000))</f>
        <v>6.3376000000000011E-5</v>
      </c>
    </row>
    <row r="122" spans="1:4" s="66" customFormat="1" ht="10.15" customHeight="1" x14ac:dyDescent="0.2">
      <c r="A122" s="68" t="s">
        <v>263</v>
      </c>
      <c r="B122" s="70">
        <f t="shared" si="1"/>
        <v>4</v>
      </c>
      <c r="C122" s="71">
        <v>0.126752</v>
      </c>
      <c r="D122" s="72">
        <f>IF(DASHBOARD!$D$7&gt;999999,"Te veel dieren",(C122*DASHBOARD!$D$7/1000000))</f>
        <v>1.2675200000000002E-4</v>
      </c>
    </row>
    <row r="123" spans="1:4" s="66" customFormat="1" ht="10.15" customHeight="1" x14ac:dyDescent="0.2">
      <c r="A123" s="68" t="s">
        <v>264</v>
      </c>
      <c r="B123" s="70">
        <f t="shared" si="1"/>
        <v>7</v>
      </c>
      <c r="C123" s="71">
        <v>0.22181699999999999</v>
      </c>
      <c r="D123" s="72">
        <f>IF(DASHBOARD!$D$7&gt;999999,"Te veel dieren",(C123*DASHBOARD!$D$7/1000000))</f>
        <v>2.2181699999999997E-4</v>
      </c>
    </row>
    <row r="124" spans="1:4" s="66" customFormat="1" ht="10.15" customHeight="1" x14ac:dyDescent="0.2">
      <c r="A124" s="68" t="s">
        <v>265</v>
      </c>
      <c r="B124" s="70">
        <f t="shared" si="1"/>
        <v>10</v>
      </c>
      <c r="C124" s="71">
        <v>0.31688100000000002</v>
      </c>
      <c r="D124" s="72">
        <f>IF(DASHBOARD!$D$7&gt;999999,"Te veel dieren",(C124*DASHBOARD!$D$7/1000000))</f>
        <v>3.1688100000000003E-4</v>
      </c>
    </row>
    <row r="125" spans="1:4" s="66" customFormat="1" ht="10.15" customHeight="1" x14ac:dyDescent="0.2">
      <c r="A125" s="68" t="s">
        <v>269</v>
      </c>
      <c r="B125" s="70">
        <f t="shared" si="1"/>
        <v>4</v>
      </c>
      <c r="C125" s="71">
        <v>0.12675239999999999</v>
      </c>
      <c r="D125" s="72">
        <f>IF(DASHBOARD!$D$7&gt;999999,"Te veel dieren",(C125*DASHBOARD!$D$7/1000000))</f>
        <v>1.267524E-4</v>
      </c>
    </row>
    <row r="126" spans="1:4" s="66" customFormat="1" ht="10.15" customHeight="1" x14ac:dyDescent="0.2">
      <c r="A126" s="68" t="s">
        <v>269</v>
      </c>
      <c r="B126" s="70">
        <f t="shared" si="1"/>
        <v>4</v>
      </c>
      <c r="C126" s="71">
        <v>0.126752</v>
      </c>
      <c r="D126" s="72">
        <f>IF(DASHBOARD!$D$7&gt;999999,"Te veel dieren",(C126*DASHBOARD!$D$7/1000000))</f>
        <v>1.2675200000000002E-4</v>
      </c>
    </row>
    <row r="127" spans="1:4" s="66" customFormat="1" ht="10.15" customHeight="1" x14ac:dyDescent="0.2">
      <c r="A127" s="68" t="s">
        <v>270</v>
      </c>
      <c r="B127" s="70">
        <f t="shared" si="1"/>
        <v>7</v>
      </c>
      <c r="C127" s="71">
        <v>0.22181699999999999</v>
      </c>
      <c r="D127" s="72">
        <f>IF(DASHBOARD!$D$7&gt;999999,"Te veel dieren",(C127*DASHBOARD!$D$7/1000000))</f>
        <v>2.2181699999999997E-4</v>
      </c>
    </row>
    <row r="128" spans="1:4" s="66" customFormat="1" ht="10.15" customHeight="1" x14ac:dyDescent="0.2">
      <c r="A128" s="68" t="s">
        <v>271</v>
      </c>
      <c r="B128" s="70">
        <f t="shared" si="1"/>
        <v>7</v>
      </c>
      <c r="C128" s="71">
        <v>0.22181699999999999</v>
      </c>
      <c r="D128" s="72">
        <f>IF(DASHBOARD!$D$7&gt;999999,"Te veel dieren",(C128*DASHBOARD!$D$7/1000000))</f>
        <v>2.2181699999999997E-4</v>
      </c>
    </row>
    <row r="129" spans="1:4" s="66" customFormat="1" ht="10.15" customHeight="1" x14ac:dyDescent="0.2">
      <c r="A129" s="68" t="s">
        <v>274</v>
      </c>
      <c r="B129" s="70">
        <f t="shared" ref="B129:B192" si="2">ROUND((365.25*24*3600*C129/1000000),0)</f>
        <v>2</v>
      </c>
      <c r="C129" s="71">
        <v>6.3376199999999994E-2</v>
      </c>
      <c r="D129" s="72">
        <f>IF(DASHBOARD!$D$7&gt;999999,"Te veel dieren",(C129*DASHBOARD!$D$7/1000000))</f>
        <v>6.3376199999999998E-5</v>
      </c>
    </row>
    <row r="130" spans="1:4" s="66" customFormat="1" ht="10.15" customHeight="1" x14ac:dyDescent="0.2">
      <c r="A130" s="68" t="s">
        <v>275</v>
      </c>
      <c r="B130" s="70">
        <f t="shared" si="2"/>
        <v>2</v>
      </c>
      <c r="C130" s="71">
        <v>6.3376199999999994E-2</v>
      </c>
      <c r="D130" s="72">
        <f>IF(DASHBOARD!$D$7&gt;999999,"Te veel dieren",(C130*DASHBOARD!$D$7/1000000))</f>
        <v>6.3376199999999998E-5</v>
      </c>
    </row>
    <row r="131" spans="1:4" s="66" customFormat="1" ht="10.15" customHeight="1" x14ac:dyDescent="0.2">
      <c r="A131" s="68" t="s">
        <v>276</v>
      </c>
      <c r="B131" s="70">
        <f t="shared" si="2"/>
        <v>2</v>
      </c>
      <c r="C131" s="71">
        <v>6.3376199999999994E-2</v>
      </c>
      <c r="D131" s="72">
        <f>IF(DASHBOARD!$D$7&gt;999999,"Te veel dieren",(C131*DASHBOARD!$D$7/1000000))</f>
        <v>6.3376199999999998E-5</v>
      </c>
    </row>
    <row r="132" spans="1:4" s="66" customFormat="1" ht="10.15" customHeight="1" x14ac:dyDescent="0.2">
      <c r="A132" s="68" t="s">
        <v>277</v>
      </c>
      <c r="B132" s="70">
        <f t="shared" si="2"/>
        <v>2</v>
      </c>
      <c r="C132" s="71">
        <v>6.3376199999999994E-2</v>
      </c>
      <c r="D132" s="72">
        <f>IF(DASHBOARD!$D$7&gt;999999,"Te veel dieren",(C132*DASHBOARD!$D$7/1000000))</f>
        <v>6.3376199999999998E-5</v>
      </c>
    </row>
    <row r="133" spans="1:4" s="66" customFormat="1" ht="10.15" customHeight="1" x14ac:dyDescent="0.2">
      <c r="A133" s="68" t="s">
        <v>278</v>
      </c>
      <c r="B133" s="70">
        <f t="shared" si="2"/>
        <v>2</v>
      </c>
      <c r="C133" s="71">
        <v>6.3376199999999994E-2</v>
      </c>
      <c r="D133" s="72">
        <f>IF(DASHBOARD!$D$7&gt;999999,"Te veel dieren",(C133*DASHBOARD!$D$7/1000000))</f>
        <v>6.3376199999999998E-5</v>
      </c>
    </row>
    <row r="134" spans="1:4" s="66" customFormat="1" ht="10.15" customHeight="1" x14ac:dyDescent="0.2">
      <c r="A134" s="68" t="s">
        <v>279</v>
      </c>
      <c r="B134" s="70">
        <f t="shared" si="2"/>
        <v>2</v>
      </c>
      <c r="C134" s="71">
        <v>6.3376199999999994E-2</v>
      </c>
      <c r="D134" s="72">
        <f>IF(DASHBOARD!$D$7&gt;999999,"Te veel dieren",(C134*DASHBOARD!$D$7/1000000))</f>
        <v>6.3376199999999998E-5</v>
      </c>
    </row>
    <row r="135" spans="1:4" s="66" customFormat="1" ht="10.15" customHeight="1" x14ac:dyDescent="0.2">
      <c r="A135" s="68" t="s">
        <v>280</v>
      </c>
      <c r="B135" s="70">
        <f t="shared" si="2"/>
        <v>4</v>
      </c>
      <c r="C135" s="71">
        <v>0.126752</v>
      </c>
      <c r="D135" s="72">
        <f>IF(DASHBOARD!$D$7&gt;999999,"Te veel dieren",(C135*DASHBOARD!$D$7/1000000))</f>
        <v>1.2675200000000002E-4</v>
      </c>
    </row>
    <row r="136" spans="1:4" s="66" customFormat="1" ht="10.15" customHeight="1" x14ac:dyDescent="0.2">
      <c r="A136" s="68" t="s">
        <v>281</v>
      </c>
      <c r="B136" s="70">
        <f t="shared" si="2"/>
        <v>7</v>
      </c>
      <c r="C136" s="71">
        <v>0.22181699999999999</v>
      </c>
      <c r="D136" s="72">
        <f>IF(DASHBOARD!$D$7&gt;999999,"Te veel dieren",(C136*DASHBOARD!$D$7/1000000))</f>
        <v>2.2181699999999997E-4</v>
      </c>
    </row>
    <row r="137" spans="1:4" s="66" customFormat="1" ht="10.15" customHeight="1" x14ac:dyDescent="0.2">
      <c r="A137" s="68" t="s">
        <v>282</v>
      </c>
      <c r="B137" s="70">
        <f t="shared" si="2"/>
        <v>10</v>
      </c>
      <c r="C137" s="71">
        <v>0.31688100000000002</v>
      </c>
      <c r="D137" s="72">
        <f>IF(DASHBOARD!$D$7&gt;999999,"Te veel dieren",(C137*DASHBOARD!$D$7/1000000))</f>
        <v>3.1688100000000003E-4</v>
      </c>
    </row>
    <row r="138" spans="1:4" s="66" customFormat="1" ht="10.15" customHeight="1" x14ac:dyDescent="0.2">
      <c r="A138" s="68" t="s">
        <v>289</v>
      </c>
      <c r="B138" s="70">
        <f t="shared" si="2"/>
        <v>56</v>
      </c>
      <c r="C138" s="71">
        <v>1.7745329999999999</v>
      </c>
      <c r="D138" s="72">
        <f>IF(DASHBOARD!$D$7&gt;999999,"Te veel dieren",(C138*DASHBOARD!$D$7/1000000))</f>
        <v>1.7745329999999998E-3</v>
      </c>
    </row>
    <row r="139" spans="1:4" s="66" customFormat="1" ht="10.15" customHeight="1" x14ac:dyDescent="0.2">
      <c r="A139" s="68" t="s">
        <v>312</v>
      </c>
      <c r="B139" s="70">
        <f t="shared" si="2"/>
        <v>48</v>
      </c>
      <c r="C139" s="71">
        <v>1.521028</v>
      </c>
      <c r="D139" s="72">
        <f>IF(DASHBOARD!$D$7&gt;999999,"Te veel dieren",(C139*DASHBOARD!$D$7/1000000))</f>
        <v>1.521028E-3</v>
      </c>
    </row>
    <row r="140" spans="1:4" s="66" customFormat="1" ht="10.15" customHeight="1" x14ac:dyDescent="0.2">
      <c r="A140" s="68" t="s">
        <v>347</v>
      </c>
      <c r="B140" s="70">
        <f t="shared" si="2"/>
        <v>74</v>
      </c>
      <c r="C140" s="71">
        <v>2.3449179999999998</v>
      </c>
      <c r="D140" s="72">
        <f>IF(DASHBOARD!$D$7&gt;999999,"Te veel dieren",(C140*DASHBOARD!$D$7/1000000))</f>
        <v>2.3449179999999997E-3</v>
      </c>
    </row>
    <row r="141" spans="1:4" s="66" customFormat="1" ht="10.15" customHeight="1" x14ac:dyDescent="0.2">
      <c r="A141" s="68" t="s">
        <v>314</v>
      </c>
      <c r="B141" s="70">
        <f t="shared" si="2"/>
        <v>56</v>
      </c>
      <c r="C141" s="71">
        <v>1.7745329999999999</v>
      </c>
      <c r="D141" s="72">
        <f>IF(DASHBOARD!$D$7&gt;999999,"Te veel dieren",(C141*DASHBOARD!$D$7/1000000))</f>
        <v>1.7745329999999998E-3</v>
      </c>
    </row>
    <row r="142" spans="1:4" s="66" customFormat="1" ht="10.15" customHeight="1" x14ac:dyDescent="0.2">
      <c r="A142" s="68" t="s">
        <v>318</v>
      </c>
      <c r="B142" s="70">
        <f t="shared" si="2"/>
        <v>74</v>
      </c>
      <c r="C142" s="71">
        <v>2.3449179999999998</v>
      </c>
      <c r="D142" s="72">
        <f>IF(DASHBOARD!$D$7&gt;999999,"Te veel dieren",(C142*DASHBOARD!$D$7/1000000))</f>
        <v>2.3449179999999997E-3</v>
      </c>
    </row>
    <row r="143" spans="1:4" s="66" customFormat="1" ht="10.15" customHeight="1" x14ac:dyDescent="0.2">
      <c r="A143" s="68" t="s">
        <v>320</v>
      </c>
      <c r="B143" s="70">
        <f t="shared" si="2"/>
        <v>74</v>
      </c>
      <c r="C143" s="71">
        <v>2.3449179999999998</v>
      </c>
      <c r="D143" s="72">
        <f>IF(DASHBOARD!$D$7&gt;999999,"Te veel dieren",(C143*DASHBOARD!$D$7/1000000))</f>
        <v>2.3449179999999997E-3</v>
      </c>
    </row>
    <row r="144" spans="1:4" s="66" customFormat="1" ht="10.15" customHeight="1" x14ac:dyDescent="0.2">
      <c r="A144" s="68" t="s">
        <v>322</v>
      </c>
      <c r="B144" s="70">
        <f t="shared" si="2"/>
        <v>74</v>
      </c>
      <c r="C144" s="71">
        <v>2.3449179999999998</v>
      </c>
      <c r="D144" s="72">
        <f>IF(DASHBOARD!$D$7&gt;999999,"Te veel dieren",(C144*DASHBOARD!$D$7/1000000))</f>
        <v>2.3449179999999997E-3</v>
      </c>
    </row>
    <row r="145" spans="1:4" s="66" customFormat="1" ht="10.15" customHeight="1" x14ac:dyDescent="0.2">
      <c r="A145" s="68" t="s">
        <v>324</v>
      </c>
      <c r="B145" s="70">
        <f t="shared" si="2"/>
        <v>56</v>
      </c>
      <c r="C145" s="71">
        <v>1.7745329999999999</v>
      </c>
      <c r="D145" s="72">
        <f>IF(DASHBOARD!$D$7&gt;999999,"Te veel dieren",(C145*DASHBOARD!$D$7/1000000))</f>
        <v>1.7745329999999998E-3</v>
      </c>
    </row>
    <row r="146" spans="1:4" s="66" customFormat="1" ht="10.15" customHeight="1" x14ac:dyDescent="0.2">
      <c r="A146" s="68" t="s">
        <v>326</v>
      </c>
      <c r="B146" s="70">
        <f t="shared" si="2"/>
        <v>48</v>
      </c>
      <c r="C146" s="71">
        <v>1.521028</v>
      </c>
      <c r="D146" s="72">
        <f>IF(DASHBOARD!$D$7&gt;999999,"Te veel dieren",(C146*DASHBOARD!$D$7/1000000))</f>
        <v>1.521028E-3</v>
      </c>
    </row>
    <row r="147" spans="1:4" s="66" customFormat="1" ht="10.15" customHeight="1" x14ac:dyDescent="0.2">
      <c r="A147" s="68" t="s">
        <v>329</v>
      </c>
      <c r="B147" s="70">
        <f t="shared" si="2"/>
        <v>15</v>
      </c>
      <c r="C147" s="71">
        <v>0.47532099999999999</v>
      </c>
      <c r="D147" s="72">
        <f>IF(DASHBOARD!$D$7&gt;999999,"Te veel dieren",(C147*DASHBOARD!$D$7/1000000))</f>
        <v>4.7532099999999996E-4</v>
      </c>
    </row>
    <row r="148" spans="1:4" s="66" customFormat="1" ht="10.15" customHeight="1" x14ac:dyDescent="0.2">
      <c r="A148" s="68" t="s">
        <v>331</v>
      </c>
      <c r="B148" s="70">
        <f t="shared" si="2"/>
        <v>15</v>
      </c>
      <c r="C148" s="71">
        <v>0.47532099999999999</v>
      </c>
      <c r="D148" s="72">
        <f>IF(DASHBOARD!$D$7&gt;999999,"Te veel dieren",(C148*DASHBOARD!$D$7/1000000))</f>
        <v>4.7532099999999996E-4</v>
      </c>
    </row>
    <row r="149" spans="1:4" s="66" customFormat="1" ht="10.15" customHeight="1" x14ac:dyDescent="0.2">
      <c r="A149" s="68" t="s">
        <v>333</v>
      </c>
      <c r="B149" s="70">
        <f t="shared" si="2"/>
        <v>15</v>
      </c>
      <c r="C149" s="71">
        <v>0.47532099999999999</v>
      </c>
      <c r="D149" s="72">
        <f>IF(DASHBOARD!$D$7&gt;999999,"Te veel dieren",(C149*DASHBOARD!$D$7/1000000))</f>
        <v>4.7532099999999996E-4</v>
      </c>
    </row>
    <row r="150" spans="1:4" s="66" customFormat="1" ht="10.15" customHeight="1" x14ac:dyDescent="0.2">
      <c r="A150" s="68" t="s">
        <v>334</v>
      </c>
      <c r="B150" s="70">
        <f t="shared" si="2"/>
        <v>15</v>
      </c>
      <c r="C150" s="71">
        <v>0.47532099999999999</v>
      </c>
      <c r="D150" s="72">
        <f>IF(DASHBOARD!$D$7&gt;999999,"Te veel dieren",(C150*DASHBOARD!$D$7/1000000))</f>
        <v>4.7532099999999996E-4</v>
      </c>
    </row>
    <row r="151" spans="1:4" s="66" customFormat="1" ht="10.15" customHeight="1" x14ac:dyDescent="0.2">
      <c r="A151" s="68" t="s">
        <v>336</v>
      </c>
      <c r="B151" s="70">
        <f t="shared" si="2"/>
        <v>15</v>
      </c>
      <c r="C151" s="71">
        <v>0.47532099999999999</v>
      </c>
      <c r="D151" s="72">
        <f>IF(DASHBOARD!$D$7&gt;999999,"Te veel dieren",(C151*DASHBOARD!$D$7/1000000))</f>
        <v>4.7532099999999996E-4</v>
      </c>
    </row>
    <row r="152" spans="1:4" s="66" customFormat="1" ht="10.15" customHeight="1" x14ac:dyDescent="0.2">
      <c r="A152" s="68" t="s">
        <v>338</v>
      </c>
      <c r="B152" s="70">
        <f t="shared" si="2"/>
        <v>15</v>
      </c>
      <c r="C152" s="71">
        <v>0.47532099999999999</v>
      </c>
      <c r="D152" s="72">
        <f>IF(DASHBOARD!$D$7&gt;999999,"Te veel dieren",(C152*DASHBOARD!$D$7/1000000))</f>
        <v>4.7532099999999996E-4</v>
      </c>
    </row>
    <row r="153" spans="1:4" s="66" customFormat="1" ht="10.15" customHeight="1" x14ac:dyDescent="0.2">
      <c r="A153" s="68" t="s">
        <v>340</v>
      </c>
      <c r="B153" s="70">
        <f t="shared" si="2"/>
        <v>30</v>
      </c>
      <c r="C153" s="71">
        <v>0.95064300000000002</v>
      </c>
      <c r="D153" s="72">
        <f>IF(DASHBOARD!$D$7&gt;999999,"Te veel dieren",(C153*DASHBOARD!$D$7/1000000))</f>
        <v>9.5064300000000004E-4</v>
      </c>
    </row>
    <row r="154" spans="1:4" s="66" customFormat="1" ht="10.15" customHeight="1" x14ac:dyDescent="0.2">
      <c r="A154" s="68" t="s">
        <v>342</v>
      </c>
      <c r="B154" s="70">
        <f t="shared" si="2"/>
        <v>48</v>
      </c>
      <c r="C154" s="71">
        <v>1.521028</v>
      </c>
      <c r="D154" s="72">
        <f>IF(DASHBOARD!$D$7&gt;999999,"Te veel dieren",(C154*DASHBOARD!$D$7/1000000))</f>
        <v>1.521028E-3</v>
      </c>
    </row>
    <row r="155" spans="1:4" s="66" customFormat="1" ht="10.15" customHeight="1" x14ac:dyDescent="0.2">
      <c r="A155" s="68" t="s">
        <v>343</v>
      </c>
      <c r="B155" s="70">
        <f t="shared" si="2"/>
        <v>74</v>
      </c>
      <c r="C155" s="71">
        <v>2.3449179999999998</v>
      </c>
      <c r="D155" s="72">
        <f>IF(DASHBOARD!$D$7&gt;999999,"Te veel dieren",(C155*DASHBOARD!$D$7/1000000))</f>
        <v>2.3449179999999997E-3</v>
      </c>
    </row>
    <row r="156" spans="1:4" s="66" customFormat="1" ht="10.15" customHeight="1" x14ac:dyDescent="0.2">
      <c r="A156" s="68" t="s">
        <v>345</v>
      </c>
      <c r="B156" s="70">
        <f t="shared" si="2"/>
        <v>15</v>
      </c>
      <c r="C156" s="71">
        <v>0.47532099999999999</v>
      </c>
      <c r="D156" s="72">
        <f>IF(DASHBOARD!$D$7&gt;999999,"Te veel dieren",(C156*DASHBOARD!$D$7/1000000))</f>
        <v>4.7532099999999996E-4</v>
      </c>
    </row>
    <row r="157" spans="1:4" s="66" customFormat="1" ht="10.15" customHeight="1" x14ac:dyDescent="0.2">
      <c r="A157" s="68" t="s">
        <v>291</v>
      </c>
      <c r="B157" s="70">
        <f t="shared" si="2"/>
        <v>74</v>
      </c>
      <c r="C157" s="71">
        <v>2.3449179999999998</v>
      </c>
      <c r="D157" s="72">
        <f>IF(DASHBOARD!$D$7&gt;999999,"Te veel dieren",(C157*DASHBOARD!$D$7/1000000))</f>
        <v>2.3449179999999997E-3</v>
      </c>
    </row>
    <row r="158" spans="1:4" s="66" customFormat="1" ht="10.15" customHeight="1" x14ac:dyDescent="0.2">
      <c r="A158" s="68" t="s">
        <v>293</v>
      </c>
      <c r="B158" s="70">
        <f t="shared" si="2"/>
        <v>56</v>
      </c>
      <c r="C158" s="71">
        <v>1.7745329999999999</v>
      </c>
      <c r="D158" s="72">
        <f>IF(DASHBOARD!$D$7&gt;999999,"Te veel dieren",(C158*DASHBOARD!$D$7/1000000))</f>
        <v>1.7745329999999998E-3</v>
      </c>
    </row>
    <row r="159" spans="1:4" s="66" customFormat="1" ht="10.15" customHeight="1" x14ac:dyDescent="0.2">
      <c r="A159" s="68" t="s">
        <v>297</v>
      </c>
      <c r="B159" s="70">
        <f t="shared" si="2"/>
        <v>74</v>
      </c>
      <c r="C159" s="71">
        <v>2.3449179999999998</v>
      </c>
      <c r="D159" s="72">
        <f>IF(DASHBOARD!$D$7&gt;999999,"Te veel dieren",(C159*DASHBOARD!$D$7/1000000))</f>
        <v>2.3449179999999997E-3</v>
      </c>
    </row>
    <row r="160" spans="1:4" s="66" customFormat="1" ht="10.15" customHeight="1" x14ac:dyDescent="0.2">
      <c r="A160" s="68" t="s">
        <v>299</v>
      </c>
      <c r="B160" s="70">
        <f t="shared" si="2"/>
        <v>74</v>
      </c>
      <c r="C160" s="71">
        <v>2.3449179999999998</v>
      </c>
      <c r="D160" s="72">
        <f>IF(DASHBOARD!$D$7&gt;999999,"Te veel dieren",(C160*DASHBOARD!$D$7/1000000))</f>
        <v>2.3449179999999997E-3</v>
      </c>
    </row>
    <row r="161" spans="1:4" s="66" customFormat="1" ht="10.15" customHeight="1" x14ac:dyDescent="0.2">
      <c r="A161" s="68" t="s">
        <v>301</v>
      </c>
      <c r="B161" s="70">
        <f t="shared" si="2"/>
        <v>74</v>
      </c>
      <c r="C161" s="71">
        <v>2.3449179999999998</v>
      </c>
      <c r="D161" s="72">
        <f>IF(DASHBOARD!$D$7&gt;999999,"Te veel dieren",(C161*DASHBOARD!$D$7/1000000))</f>
        <v>2.3449179999999997E-3</v>
      </c>
    </row>
    <row r="162" spans="1:4" s="66" customFormat="1" ht="10.15" customHeight="1" x14ac:dyDescent="0.2">
      <c r="A162" s="68" t="s">
        <v>303</v>
      </c>
      <c r="B162" s="70">
        <f t="shared" si="2"/>
        <v>56</v>
      </c>
      <c r="C162" s="71">
        <v>1.7745329999999999</v>
      </c>
      <c r="D162" s="72">
        <f>IF(DASHBOARD!$D$7&gt;999999,"Te veel dieren",(C162*DASHBOARD!$D$7/1000000))</f>
        <v>1.7745329999999998E-3</v>
      </c>
    </row>
    <row r="163" spans="1:4" s="66" customFormat="1" ht="10.15" customHeight="1" x14ac:dyDescent="0.2">
      <c r="A163" s="68" t="s">
        <v>305</v>
      </c>
      <c r="B163" s="70">
        <f t="shared" si="2"/>
        <v>74</v>
      </c>
      <c r="C163" s="71">
        <v>2.3449179999999998</v>
      </c>
      <c r="D163" s="72">
        <f>IF(DASHBOARD!$D$7&gt;999999,"Te veel dieren",(C163*DASHBOARD!$D$7/1000000))</f>
        <v>2.3449179999999997E-3</v>
      </c>
    </row>
    <row r="164" spans="1:4" s="66" customFormat="1" ht="10.15" customHeight="1" x14ac:dyDescent="0.2">
      <c r="A164" s="68" t="s">
        <v>307</v>
      </c>
      <c r="B164" s="70">
        <f t="shared" si="2"/>
        <v>74</v>
      </c>
      <c r="C164" s="71">
        <v>2.3449179999999998</v>
      </c>
      <c r="D164" s="72">
        <f>IF(DASHBOARD!$D$7&gt;999999,"Te veel dieren",(C164*DASHBOARD!$D$7/1000000))</f>
        <v>2.3449179999999997E-3</v>
      </c>
    </row>
    <row r="165" spans="1:4" s="66" customFormat="1" ht="10.15" customHeight="1" x14ac:dyDescent="0.2">
      <c r="A165" s="68" t="s">
        <v>309</v>
      </c>
      <c r="B165" s="70">
        <f t="shared" si="2"/>
        <v>30</v>
      </c>
      <c r="C165" s="71">
        <v>0.95064300000000002</v>
      </c>
      <c r="D165" s="72">
        <f>IF(DASHBOARD!$D$7&gt;999999,"Te veel dieren",(C165*DASHBOARD!$D$7/1000000))</f>
        <v>9.5064300000000004E-4</v>
      </c>
    </row>
    <row r="166" spans="1:4" s="66" customFormat="1" ht="10.15" customHeight="1" x14ac:dyDescent="0.2">
      <c r="A166" s="68" t="s">
        <v>309</v>
      </c>
      <c r="B166" s="70">
        <f t="shared" si="2"/>
        <v>19</v>
      </c>
      <c r="C166" s="71">
        <v>0.602074</v>
      </c>
      <c r="D166" s="72">
        <f>IF(DASHBOARD!$D$7&gt;999999,"Te veel dieren",(C166*DASHBOARD!$D$7/1000000))</f>
        <v>6.0207399999999997E-4</v>
      </c>
    </row>
    <row r="167" spans="1:4" s="66" customFormat="1" ht="10.15" customHeight="1" x14ac:dyDescent="0.2">
      <c r="A167" s="68" t="s">
        <v>350</v>
      </c>
      <c r="B167" s="70">
        <f t="shared" si="2"/>
        <v>160</v>
      </c>
      <c r="C167" s="71">
        <v>5.0700940000000001</v>
      </c>
      <c r="D167" s="72">
        <f>IF(DASHBOARD!$D$7&gt;999999,"Te veel dieren",(C167*DASHBOARD!$D$7/1000000))</f>
        <v>5.0700939999999998E-3</v>
      </c>
    </row>
    <row r="168" spans="1:4" s="66" customFormat="1" ht="10.15" customHeight="1" x14ac:dyDescent="0.2">
      <c r="A168" s="68" t="s">
        <v>368</v>
      </c>
      <c r="B168" s="70">
        <f t="shared" si="2"/>
        <v>64</v>
      </c>
      <c r="C168" s="71">
        <v>2.028038</v>
      </c>
      <c r="D168" s="72">
        <f>IF(DASHBOARD!$D$7&gt;999999,"Te veel dieren",(C168*DASHBOARD!$D$7/1000000))</f>
        <v>2.0280379999999998E-3</v>
      </c>
    </row>
    <row r="169" spans="1:4" s="66" customFormat="1" ht="10.15" customHeight="1" x14ac:dyDescent="0.2">
      <c r="A169" s="68" t="s">
        <v>368</v>
      </c>
      <c r="B169" s="70">
        <f t="shared" si="2"/>
        <v>40</v>
      </c>
      <c r="C169" s="71">
        <v>1.2675240000000001</v>
      </c>
      <c r="D169" s="72">
        <f>IF(DASHBOARD!$D$7&gt;999999,"Te veel dieren",(C169*DASHBOARD!$D$7/1000000))</f>
        <v>1.2675240000000001E-3</v>
      </c>
    </row>
    <row r="170" spans="1:4" s="66" customFormat="1" ht="10.15" customHeight="1" x14ac:dyDescent="0.2">
      <c r="A170" s="68" t="s">
        <v>390</v>
      </c>
      <c r="B170" s="70">
        <f t="shared" si="2"/>
        <v>160</v>
      </c>
      <c r="C170" s="71">
        <v>5.0700940000000001</v>
      </c>
      <c r="D170" s="72">
        <f>IF(DASHBOARD!$D$7&gt;999999,"Te veel dieren",(C170*DASHBOARD!$D$7/1000000))</f>
        <v>5.0700939999999998E-3</v>
      </c>
    </row>
    <row r="171" spans="1:4" s="66" customFormat="1" ht="10.15" customHeight="1" x14ac:dyDescent="0.2">
      <c r="A171" s="68" t="s">
        <v>369</v>
      </c>
      <c r="B171" s="70">
        <f t="shared" si="2"/>
        <v>104</v>
      </c>
      <c r="C171" s="71">
        <v>3.2955610000000002</v>
      </c>
      <c r="D171" s="72">
        <f>IF(DASHBOARD!$D$7&gt;999999,"Te veel dieren",(C171*DASHBOARD!$D$7/1000000))</f>
        <v>3.2955610000000002E-3</v>
      </c>
    </row>
    <row r="172" spans="1:4" s="66" customFormat="1" ht="10.15" customHeight="1" x14ac:dyDescent="0.2">
      <c r="A172" s="68" t="s">
        <v>370</v>
      </c>
      <c r="B172" s="70">
        <f t="shared" si="2"/>
        <v>160</v>
      </c>
      <c r="C172" s="71">
        <v>5.0700940000000001</v>
      </c>
      <c r="D172" s="72">
        <f>IF(DASHBOARD!$D$7&gt;999999,"Te veel dieren",(C172*DASHBOARD!$D$7/1000000))</f>
        <v>5.0700939999999998E-3</v>
      </c>
    </row>
    <row r="173" spans="1:4" s="66" customFormat="1" ht="10.15" customHeight="1" x14ac:dyDescent="0.2">
      <c r="A173" s="68" t="s">
        <v>371</v>
      </c>
      <c r="B173" s="70">
        <f t="shared" si="2"/>
        <v>160</v>
      </c>
      <c r="C173" s="71">
        <v>5.0700940000000001</v>
      </c>
      <c r="D173" s="72">
        <f>IF(DASHBOARD!$D$7&gt;999999,"Te veel dieren",(C173*DASHBOARD!$D$7/1000000))</f>
        <v>5.0700939999999998E-3</v>
      </c>
    </row>
    <row r="174" spans="1:4" s="66" customFormat="1" ht="10.15" customHeight="1" x14ac:dyDescent="0.2">
      <c r="A174" s="68" t="s">
        <v>373</v>
      </c>
      <c r="B174" s="70">
        <f t="shared" si="2"/>
        <v>160</v>
      </c>
      <c r="C174" s="71">
        <v>5.0700940000000001</v>
      </c>
      <c r="D174" s="72">
        <f>IF(DASHBOARD!$D$7&gt;999999,"Te veel dieren",(C174*DASHBOARD!$D$7/1000000))</f>
        <v>5.0700939999999998E-3</v>
      </c>
    </row>
    <row r="175" spans="1:4" s="66" customFormat="1" ht="10.15" customHeight="1" x14ac:dyDescent="0.2">
      <c r="A175" s="68" t="s">
        <v>375</v>
      </c>
      <c r="B175" s="70">
        <f t="shared" si="2"/>
        <v>104</v>
      </c>
      <c r="C175" s="71">
        <v>3.2955610000000002</v>
      </c>
      <c r="D175" s="72">
        <f>IF(DASHBOARD!$D$7&gt;999999,"Te veel dieren",(C175*DASHBOARD!$D$7/1000000))</f>
        <v>3.2955610000000002E-3</v>
      </c>
    </row>
    <row r="176" spans="1:4" s="66" customFormat="1" ht="10.15" customHeight="1" x14ac:dyDescent="0.2">
      <c r="A176" s="68" t="s">
        <v>376</v>
      </c>
      <c r="B176" s="70">
        <f t="shared" si="2"/>
        <v>160</v>
      </c>
      <c r="C176" s="71">
        <v>5.0700940000000001</v>
      </c>
      <c r="D176" s="72">
        <f>IF(DASHBOARD!$D$7&gt;999999,"Te veel dieren",(C176*DASHBOARD!$D$7/1000000))</f>
        <v>5.0700939999999998E-3</v>
      </c>
    </row>
    <row r="177" spans="1:4" s="66" customFormat="1" ht="10.15" customHeight="1" x14ac:dyDescent="0.2">
      <c r="A177" s="68" t="s">
        <v>379</v>
      </c>
      <c r="B177" s="70">
        <f t="shared" si="2"/>
        <v>32</v>
      </c>
      <c r="C177" s="71">
        <v>1.014019</v>
      </c>
      <c r="D177" s="72">
        <f>IF(DASHBOARD!$D$7&gt;999999,"Te veel dieren",(C177*DASHBOARD!$D$7/1000000))</f>
        <v>1.0140189999999999E-3</v>
      </c>
    </row>
    <row r="178" spans="1:4" s="66" customFormat="1" ht="10.15" customHeight="1" x14ac:dyDescent="0.2">
      <c r="A178" s="68" t="s">
        <v>380</v>
      </c>
      <c r="B178" s="70">
        <f t="shared" si="2"/>
        <v>32</v>
      </c>
      <c r="C178" s="71">
        <v>1.014019</v>
      </c>
      <c r="D178" s="72">
        <f>IF(DASHBOARD!$D$7&gt;999999,"Te veel dieren",(C178*DASHBOARD!$D$7/1000000))</f>
        <v>1.0140189999999999E-3</v>
      </c>
    </row>
    <row r="179" spans="1:4" s="66" customFormat="1" ht="10.15" customHeight="1" x14ac:dyDescent="0.2">
      <c r="A179" s="68" t="s">
        <v>381</v>
      </c>
      <c r="B179" s="70">
        <f t="shared" si="2"/>
        <v>32</v>
      </c>
      <c r="C179" s="71">
        <v>1.014019</v>
      </c>
      <c r="D179" s="72">
        <f>IF(DASHBOARD!$D$7&gt;999999,"Te veel dieren",(C179*DASHBOARD!$D$7/1000000))</f>
        <v>1.0140189999999999E-3</v>
      </c>
    </row>
    <row r="180" spans="1:4" s="66" customFormat="1" ht="10.15" customHeight="1" x14ac:dyDescent="0.2">
      <c r="A180" s="68" t="s">
        <v>382</v>
      </c>
      <c r="B180" s="70">
        <f t="shared" si="2"/>
        <v>32</v>
      </c>
      <c r="C180" s="71">
        <v>1.014019</v>
      </c>
      <c r="D180" s="72">
        <f>IF(DASHBOARD!$D$7&gt;999999,"Te veel dieren",(C180*DASHBOARD!$D$7/1000000))</f>
        <v>1.0140189999999999E-3</v>
      </c>
    </row>
    <row r="181" spans="1:4" s="66" customFormat="1" ht="10.15" customHeight="1" x14ac:dyDescent="0.2">
      <c r="A181" s="68" t="s">
        <v>383</v>
      </c>
      <c r="B181" s="70">
        <f t="shared" si="2"/>
        <v>32</v>
      </c>
      <c r="C181" s="71">
        <v>1.014019</v>
      </c>
      <c r="D181" s="72">
        <f>IF(DASHBOARD!$D$7&gt;999999,"Te veel dieren",(C181*DASHBOARD!$D$7/1000000))</f>
        <v>1.0140189999999999E-3</v>
      </c>
    </row>
    <row r="182" spans="1:4" s="66" customFormat="1" ht="10.15" customHeight="1" x14ac:dyDescent="0.2">
      <c r="A182" s="68" t="s">
        <v>384</v>
      </c>
      <c r="B182" s="70">
        <f t="shared" si="2"/>
        <v>32</v>
      </c>
      <c r="C182" s="71">
        <v>1.014019</v>
      </c>
      <c r="D182" s="72">
        <f>IF(DASHBOARD!$D$7&gt;999999,"Te veel dieren",(C182*DASHBOARD!$D$7/1000000))</f>
        <v>1.0140189999999999E-3</v>
      </c>
    </row>
    <row r="183" spans="1:4" s="66" customFormat="1" ht="10.15" customHeight="1" x14ac:dyDescent="0.2">
      <c r="A183" s="68" t="s">
        <v>385</v>
      </c>
      <c r="B183" s="70">
        <f t="shared" si="2"/>
        <v>64</v>
      </c>
      <c r="C183" s="71">
        <v>2.028038</v>
      </c>
      <c r="D183" s="72">
        <f>IF(DASHBOARD!$D$7&gt;999999,"Te veel dieren",(C183*DASHBOARD!$D$7/1000000))</f>
        <v>2.0280379999999998E-3</v>
      </c>
    </row>
    <row r="184" spans="1:4" s="66" customFormat="1" ht="10.15" customHeight="1" x14ac:dyDescent="0.2">
      <c r="A184" s="68" t="s">
        <v>386</v>
      </c>
      <c r="B184" s="70">
        <f t="shared" si="2"/>
        <v>104</v>
      </c>
      <c r="C184" s="71">
        <v>3.2955610000000002</v>
      </c>
      <c r="D184" s="72">
        <f>IF(DASHBOARD!$D$7&gt;999999,"Te veel dieren",(C184*DASHBOARD!$D$7/1000000))</f>
        <v>3.2955610000000002E-3</v>
      </c>
    </row>
    <row r="185" spans="1:4" s="66" customFormat="1" ht="10.15" customHeight="1" x14ac:dyDescent="0.2">
      <c r="A185" s="68" t="s">
        <v>352</v>
      </c>
      <c r="B185" s="70">
        <f t="shared" si="2"/>
        <v>160</v>
      </c>
      <c r="C185" s="71">
        <v>5.0700940000000001</v>
      </c>
      <c r="D185" s="72">
        <f>IF(DASHBOARD!$D$7&gt;999999,"Te veel dieren",(C185*DASHBOARD!$D$7/1000000))</f>
        <v>5.0700939999999998E-3</v>
      </c>
    </row>
    <row r="186" spans="1:4" s="66" customFormat="1" ht="10.15" customHeight="1" x14ac:dyDescent="0.2">
      <c r="A186" s="68" t="s">
        <v>387</v>
      </c>
      <c r="B186" s="70">
        <f t="shared" si="2"/>
        <v>160</v>
      </c>
      <c r="C186" s="71">
        <v>5.0700940000000001</v>
      </c>
      <c r="D186" s="72">
        <f>IF(DASHBOARD!$D$7&gt;999999,"Te veel dieren",(C186*DASHBOARD!$D$7/1000000))</f>
        <v>5.0700939999999998E-3</v>
      </c>
    </row>
    <row r="187" spans="1:4" s="66" customFormat="1" ht="10.15" customHeight="1" x14ac:dyDescent="0.2">
      <c r="A187" s="68" t="s">
        <v>389</v>
      </c>
      <c r="B187" s="70">
        <f t="shared" si="2"/>
        <v>32</v>
      </c>
      <c r="C187" s="71">
        <v>1.014019</v>
      </c>
      <c r="D187" s="72">
        <f>IF(DASHBOARD!$D$7&gt;999999,"Te veel dieren",(C187*DASHBOARD!$D$7/1000000))</f>
        <v>1.0140189999999999E-3</v>
      </c>
    </row>
    <row r="188" spans="1:4" s="66" customFormat="1" ht="10.15" customHeight="1" x14ac:dyDescent="0.2">
      <c r="A188" s="68" t="s">
        <v>354</v>
      </c>
      <c r="B188" s="70">
        <f t="shared" si="2"/>
        <v>160</v>
      </c>
      <c r="C188" s="71">
        <v>5.0700940000000001</v>
      </c>
      <c r="D188" s="72">
        <f>IF(DASHBOARD!$D$7&gt;999999,"Te veel dieren",(C188*DASHBOARD!$D$7/1000000))</f>
        <v>5.0700939999999998E-3</v>
      </c>
    </row>
    <row r="189" spans="1:4" s="66" customFormat="1" ht="10.15" customHeight="1" x14ac:dyDescent="0.2">
      <c r="A189" s="68" t="s">
        <v>356</v>
      </c>
      <c r="B189" s="70">
        <f t="shared" si="2"/>
        <v>160</v>
      </c>
      <c r="C189" s="71">
        <v>5.0700940000000001</v>
      </c>
      <c r="D189" s="72">
        <f>IF(DASHBOARD!$D$7&gt;999999,"Te veel dieren",(C189*DASHBOARD!$D$7/1000000))</f>
        <v>5.0700939999999998E-3</v>
      </c>
    </row>
    <row r="190" spans="1:4" s="66" customFormat="1" ht="10.15" customHeight="1" x14ac:dyDescent="0.2">
      <c r="A190" s="68" t="s">
        <v>358</v>
      </c>
      <c r="B190" s="70">
        <f t="shared" si="2"/>
        <v>160</v>
      </c>
      <c r="C190" s="71">
        <v>5.0700940000000001</v>
      </c>
      <c r="D190" s="72">
        <f>IF(DASHBOARD!$D$7&gt;999999,"Te veel dieren",(C190*DASHBOARD!$D$7/1000000))</f>
        <v>5.0700939999999998E-3</v>
      </c>
    </row>
    <row r="191" spans="1:4" s="66" customFormat="1" ht="10.15" customHeight="1" x14ac:dyDescent="0.2">
      <c r="A191" s="68" t="s">
        <v>360</v>
      </c>
      <c r="B191" s="70">
        <f t="shared" si="2"/>
        <v>160</v>
      </c>
      <c r="C191" s="71">
        <v>5.0700940000000001</v>
      </c>
      <c r="D191" s="72">
        <f>IF(DASHBOARD!$D$7&gt;999999,"Te veel dieren",(C191*DASHBOARD!$D$7/1000000))</f>
        <v>5.0700939999999998E-3</v>
      </c>
    </row>
    <row r="192" spans="1:4" s="66" customFormat="1" ht="10.15" customHeight="1" x14ac:dyDescent="0.2">
      <c r="A192" s="68" t="s">
        <v>362</v>
      </c>
      <c r="B192" s="70">
        <f t="shared" si="2"/>
        <v>160</v>
      </c>
      <c r="C192" s="71">
        <v>5.0700940000000001</v>
      </c>
      <c r="D192" s="72">
        <f>IF(DASHBOARD!$D$7&gt;999999,"Te veel dieren",(C192*DASHBOARD!$D$7/1000000))</f>
        <v>5.0700939999999998E-3</v>
      </c>
    </row>
    <row r="193" spans="1:4" s="66" customFormat="1" ht="10.15" customHeight="1" x14ac:dyDescent="0.2">
      <c r="A193" s="68" t="s">
        <v>364</v>
      </c>
      <c r="B193" s="70">
        <f t="shared" ref="B193:B256" si="3">ROUND((365.25*24*3600*C193/1000000),0)</f>
        <v>160</v>
      </c>
      <c r="C193" s="71">
        <v>5.0700940000000001</v>
      </c>
      <c r="D193" s="72">
        <f>IF(DASHBOARD!$D$7&gt;999999,"Te veel dieren",(C193*DASHBOARD!$D$7/1000000))</f>
        <v>5.0700939999999998E-3</v>
      </c>
    </row>
    <row r="194" spans="1:4" s="66" customFormat="1" ht="10.15" customHeight="1" x14ac:dyDescent="0.2">
      <c r="A194" s="68" t="s">
        <v>366</v>
      </c>
      <c r="B194" s="70">
        <f t="shared" si="3"/>
        <v>160</v>
      </c>
      <c r="C194" s="71">
        <v>5.0700940000000001</v>
      </c>
      <c r="D194" s="72">
        <f>IF(DASHBOARD!$D$7&gt;999999,"Te veel dieren",(C194*DASHBOARD!$D$7/1000000))</f>
        <v>5.0700939999999998E-3</v>
      </c>
    </row>
    <row r="195" spans="1:4" s="66" customFormat="1" ht="10.15" customHeight="1" x14ac:dyDescent="0.2">
      <c r="A195" s="68" t="s">
        <v>393</v>
      </c>
      <c r="B195" s="70">
        <f t="shared" si="3"/>
        <v>175</v>
      </c>
      <c r="C195" s="71">
        <v>5.5454150000000002</v>
      </c>
      <c r="D195" s="72">
        <f>IF(DASHBOARD!$D$7&gt;999999,"Te veel dieren",(C195*DASHBOARD!$D$7/1000000))</f>
        <v>5.5454149999999997E-3</v>
      </c>
    </row>
    <row r="196" spans="1:4" s="66" customFormat="1" ht="10.15" customHeight="1" x14ac:dyDescent="0.2">
      <c r="A196" s="68" t="s">
        <v>418</v>
      </c>
      <c r="B196" s="70">
        <f t="shared" si="3"/>
        <v>175</v>
      </c>
      <c r="C196" s="71">
        <v>5.5454150000000002</v>
      </c>
      <c r="D196" s="72">
        <f>IF(DASHBOARD!$D$7&gt;999999,"Te veel dieren",(C196*DASHBOARD!$D$7/1000000))</f>
        <v>5.5454149999999997E-3</v>
      </c>
    </row>
    <row r="197" spans="1:4" s="66" customFormat="1" ht="10.15" customHeight="1" x14ac:dyDescent="0.2">
      <c r="A197" s="68" t="s">
        <v>435</v>
      </c>
      <c r="B197" s="70">
        <f t="shared" si="3"/>
        <v>175</v>
      </c>
      <c r="C197" s="71">
        <v>5.5454150000000002</v>
      </c>
      <c r="D197" s="72">
        <f>IF(DASHBOARD!$D$7&gt;999999,"Te veel dieren",(C197*DASHBOARD!$D$7/1000000))</f>
        <v>5.5454149999999997E-3</v>
      </c>
    </row>
    <row r="198" spans="1:4" s="66" customFormat="1" ht="10.15" customHeight="1" x14ac:dyDescent="0.2">
      <c r="A198" s="68" t="s">
        <v>437</v>
      </c>
      <c r="B198" s="70">
        <f t="shared" si="3"/>
        <v>175</v>
      </c>
      <c r="C198" s="71">
        <v>5.5454150000000002</v>
      </c>
      <c r="D198" s="72">
        <f>IF(DASHBOARD!$D$7&gt;999999,"Te veel dieren",(C198*DASHBOARD!$D$7/1000000))</f>
        <v>5.5454149999999997E-3</v>
      </c>
    </row>
    <row r="199" spans="1:4" s="66" customFormat="1" ht="10.15" customHeight="1" x14ac:dyDescent="0.2">
      <c r="A199" s="68" t="s">
        <v>420</v>
      </c>
      <c r="B199" s="70">
        <f t="shared" si="3"/>
        <v>113</v>
      </c>
      <c r="C199" s="71">
        <v>3.5807540000000002</v>
      </c>
      <c r="D199" s="72">
        <f>IF(DASHBOARD!$D$7&gt;999999,"Te veel dieren",(C199*DASHBOARD!$D$7/1000000))</f>
        <v>3.5807540000000002E-3</v>
      </c>
    </row>
    <row r="200" spans="1:4" s="66" customFormat="1" ht="10.15" customHeight="1" x14ac:dyDescent="0.2">
      <c r="A200" s="68" t="s">
        <v>422</v>
      </c>
      <c r="B200" s="70">
        <f t="shared" si="3"/>
        <v>35</v>
      </c>
      <c r="C200" s="71">
        <v>1.109083</v>
      </c>
      <c r="D200" s="72">
        <f>IF(DASHBOARD!$D$7&gt;999999,"Te veel dieren",(C200*DASHBOARD!$D$7/1000000))</f>
        <v>1.1090830000000001E-3</v>
      </c>
    </row>
    <row r="201" spans="1:4" s="66" customFormat="1" ht="10.15" customHeight="1" x14ac:dyDescent="0.2">
      <c r="A201" s="68" t="s">
        <v>423</v>
      </c>
      <c r="B201" s="70">
        <f t="shared" si="3"/>
        <v>35</v>
      </c>
      <c r="C201" s="71">
        <v>1.109083</v>
      </c>
      <c r="D201" s="72">
        <f>IF(DASHBOARD!$D$7&gt;999999,"Te veel dieren",(C201*DASHBOARD!$D$7/1000000))</f>
        <v>1.1090830000000001E-3</v>
      </c>
    </row>
    <row r="202" spans="1:4" s="66" customFormat="1" ht="10.15" customHeight="1" x14ac:dyDescent="0.2">
      <c r="A202" s="68" t="s">
        <v>424</v>
      </c>
      <c r="B202" s="70">
        <f t="shared" si="3"/>
        <v>35</v>
      </c>
      <c r="C202" s="71">
        <v>1.109083</v>
      </c>
      <c r="D202" s="72">
        <f>IF(DASHBOARD!$D$7&gt;999999,"Te veel dieren",(C202*DASHBOARD!$D$7/1000000))</f>
        <v>1.1090830000000001E-3</v>
      </c>
    </row>
    <row r="203" spans="1:4" s="66" customFormat="1" ht="10.15" customHeight="1" x14ac:dyDescent="0.2">
      <c r="A203" s="68" t="s">
        <v>425</v>
      </c>
      <c r="B203" s="70">
        <f t="shared" si="3"/>
        <v>35</v>
      </c>
      <c r="C203" s="71">
        <v>1.109083</v>
      </c>
      <c r="D203" s="72">
        <f>IF(DASHBOARD!$D$7&gt;999999,"Te veel dieren",(C203*DASHBOARD!$D$7/1000000))</f>
        <v>1.1090830000000001E-3</v>
      </c>
    </row>
    <row r="204" spans="1:4" s="66" customFormat="1" ht="10.15" customHeight="1" x14ac:dyDescent="0.2">
      <c r="A204" s="68" t="s">
        <v>426</v>
      </c>
      <c r="B204" s="70">
        <f t="shared" si="3"/>
        <v>35</v>
      </c>
      <c r="C204" s="71">
        <v>1.109083</v>
      </c>
      <c r="D204" s="72">
        <f>IF(DASHBOARD!$D$7&gt;999999,"Te veel dieren",(C204*DASHBOARD!$D$7/1000000))</f>
        <v>1.1090830000000001E-3</v>
      </c>
    </row>
    <row r="205" spans="1:4" s="66" customFormat="1" ht="10.15" customHeight="1" x14ac:dyDescent="0.2">
      <c r="A205" s="68" t="s">
        <v>427</v>
      </c>
      <c r="B205" s="70">
        <f t="shared" si="3"/>
        <v>35</v>
      </c>
      <c r="C205" s="71">
        <v>1.109083</v>
      </c>
      <c r="D205" s="72">
        <f>IF(DASHBOARD!$D$7&gt;999999,"Te veel dieren",(C205*DASHBOARD!$D$7/1000000))</f>
        <v>1.1090830000000001E-3</v>
      </c>
    </row>
    <row r="206" spans="1:4" s="66" customFormat="1" ht="10.15" customHeight="1" x14ac:dyDescent="0.2">
      <c r="A206" s="68" t="s">
        <v>428</v>
      </c>
      <c r="B206" s="70">
        <f t="shared" si="3"/>
        <v>70</v>
      </c>
      <c r="C206" s="71">
        <v>2.2181660000000001</v>
      </c>
      <c r="D206" s="72">
        <f>IF(DASHBOARD!$D$7&gt;999999,"Te veel dieren",(C206*DASHBOARD!$D$7/1000000))</f>
        <v>2.2181660000000001E-3</v>
      </c>
    </row>
    <row r="207" spans="1:4" s="66" customFormat="1" ht="10.15" customHeight="1" x14ac:dyDescent="0.2">
      <c r="A207" s="68" t="s">
        <v>429</v>
      </c>
      <c r="B207" s="70">
        <f t="shared" si="3"/>
        <v>113</v>
      </c>
      <c r="C207" s="71">
        <v>3.5807540000000002</v>
      </c>
      <c r="D207" s="72">
        <f>IF(DASHBOARD!$D$7&gt;999999,"Te veel dieren",(C207*DASHBOARD!$D$7/1000000))</f>
        <v>3.5807540000000002E-3</v>
      </c>
    </row>
    <row r="208" spans="1:4" s="66" customFormat="1" ht="10.15" customHeight="1" x14ac:dyDescent="0.2">
      <c r="A208" s="68" t="s">
        <v>430</v>
      </c>
      <c r="B208" s="70">
        <f t="shared" si="3"/>
        <v>175</v>
      </c>
      <c r="C208" s="71">
        <v>5.5454150000000002</v>
      </c>
      <c r="D208" s="72">
        <f>IF(DASHBOARD!$D$7&gt;999999,"Te veel dieren",(C208*DASHBOARD!$D$7/1000000))</f>
        <v>5.5454149999999997E-3</v>
      </c>
    </row>
    <row r="209" spans="1:4" s="66" customFormat="1" ht="10.15" customHeight="1" x14ac:dyDescent="0.2">
      <c r="A209" s="68" t="s">
        <v>432</v>
      </c>
      <c r="B209" s="70">
        <f t="shared" si="3"/>
        <v>175</v>
      </c>
      <c r="C209" s="71">
        <v>5.5454150000000002</v>
      </c>
      <c r="D209" s="72">
        <f>IF(DASHBOARD!$D$7&gt;999999,"Te veel dieren",(C209*DASHBOARD!$D$7/1000000))</f>
        <v>5.5454149999999997E-3</v>
      </c>
    </row>
    <row r="210" spans="1:4" s="66" customFormat="1" ht="10.15" customHeight="1" x14ac:dyDescent="0.2">
      <c r="A210" s="68" t="s">
        <v>434</v>
      </c>
      <c r="B210" s="70">
        <f t="shared" si="3"/>
        <v>35</v>
      </c>
      <c r="C210" s="71">
        <v>1.109083</v>
      </c>
      <c r="D210" s="72">
        <f>IF(DASHBOARD!$D$7&gt;999999,"Te veel dieren",(C210*DASHBOARD!$D$7/1000000))</f>
        <v>1.1090830000000001E-3</v>
      </c>
    </row>
    <row r="211" spans="1:4" s="66" customFormat="1" ht="10.15" customHeight="1" x14ac:dyDescent="0.2">
      <c r="A211" s="68" t="s">
        <v>395</v>
      </c>
      <c r="B211" s="70">
        <f t="shared" si="3"/>
        <v>175</v>
      </c>
      <c r="C211" s="71">
        <v>5.5454150000000002</v>
      </c>
      <c r="D211" s="72">
        <f>IF(DASHBOARD!$D$7&gt;999999,"Te veel dieren",(C211*DASHBOARD!$D$7/1000000))</f>
        <v>5.5454149999999997E-3</v>
      </c>
    </row>
    <row r="212" spans="1:4" s="66" customFormat="1" ht="10.15" customHeight="1" x14ac:dyDescent="0.2">
      <c r="A212" s="68" t="s">
        <v>397</v>
      </c>
      <c r="B212" s="70">
        <f t="shared" si="3"/>
        <v>175</v>
      </c>
      <c r="C212" s="71">
        <v>5.5454150000000002</v>
      </c>
      <c r="D212" s="72">
        <f>IF(DASHBOARD!$D$7&gt;999999,"Te veel dieren",(C212*DASHBOARD!$D$7/1000000))</f>
        <v>5.5454149999999997E-3</v>
      </c>
    </row>
    <row r="213" spans="1:4" s="66" customFormat="1" ht="10.15" customHeight="1" x14ac:dyDescent="0.2">
      <c r="A213" s="68" t="s">
        <v>399</v>
      </c>
      <c r="B213" s="70">
        <f t="shared" si="3"/>
        <v>175</v>
      </c>
      <c r="C213" s="71">
        <v>5.5454150000000002</v>
      </c>
      <c r="D213" s="72">
        <f>IF(DASHBOARD!$D$7&gt;999999,"Te veel dieren",(C213*DASHBOARD!$D$7/1000000))</f>
        <v>5.5454149999999997E-3</v>
      </c>
    </row>
    <row r="214" spans="1:4" s="66" customFormat="1" ht="10.15" customHeight="1" x14ac:dyDescent="0.2">
      <c r="A214" s="68" t="s">
        <v>400</v>
      </c>
      <c r="B214" s="70">
        <f t="shared" si="3"/>
        <v>175</v>
      </c>
      <c r="C214" s="71">
        <v>5.5454150000000002</v>
      </c>
      <c r="D214" s="72">
        <f>IF(DASHBOARD!$D$7&gt;999999,"Te veel dieren",(C214*DASHBOARD!$D$7/1000000))</f>
        <v>5.5454149999999997E-3</v>
      </c>
    </row>
    <row r="215" spans="1:4" s="66" customFormat="1" ht="10.15" customHeight="1" x14ac:dyDescent="0.2">
      <c r="A215" s="68" t="s">
        <v>402</v>
      </c>
      <c r="B215" s="70">
        <f t="shared" si="3"/>
        <v>70</v>
      </c>
      <c r="C215" s="71">
        <v>2.2181660000000001</v>
      </c>
      <c r="D215" s="72">
        <f>IF(DASHBOARD!$D$7&gt;999999,"Te veel dieren",(C215*DASHBOARD!$D$7/1000000))</f>
        <v>2.2181660000000001E-3</v>
      </c>
    </row>
    <row r="216" spans="1:4" s="66" customFormat="1" ht="10.15" customHeight="1" x14ac:dyDescent="0.2">
      <c r="A216" s="68" t="s">
        <v>402</v>
      </c>
      <c r="B216" s="70">
        <f t="shared" si="3"/>
        <v>44</v>
      </c>
      <c r="C216" s="71">
        <v>1.3942760000000001</v>
      </c>
      <c r="D216" s="72">
        <f>IF(DASHBOARD!$D$7&gt;999999,"Te veel dieren",(C216*DASHBOARD!$D$7/1000000))</f>
        <v>1.3942760000000001E-3</v>
      </c>
    </row>
    <row r="217" spans="1:4" s="66" customFormat="1" ht="10.15" customHeight="1" x14ac:dyDescent="0.2">
      <c r="A217" s="68" t="s">
        <v>405</v>
      </c>
      <c r="B217" s="70">
        <f t="shared" si="3"/>
        <v>113</v>
      </c>
      <c r="C217" s="71">
        <v>3.5807540000000002</v>
      </c>
      <c r="D217" s="72">
        <f>IF(DASHBOARD!$D$7&gt;999999,"Te veel dieren",(C217*DASHBOARD!$D$7/1000000))</f>
        <v>3.5807540000000002E-3</v>
      </c>
    </row>
    <row r="218" spans="1:4" s="66" customFormat="1" ht="10.15" customHeight="1" x14ac:dyDescent="0.2">
      <c r="A218" s="68" t="s">
        <v>408</v>
      </c>
      <c r="B218" s="70">
        <f t="shared" si="3"/>
        <v>175</v>
      </c>
      <c r="C218" s="71">
        <v>5.5454150000000002</v>
      </c>
      <c r="D218" s="72">
        <f>IF(DASHBOARD!$D$7&gt;999999,"Te veel dieren",(C218*DASHBOARD!$D$7/1000000))</f>
        <v>5.5454149999999997E-3</v>
      </c>
    </row>
    <row r="219" spans="1:4" s="66" customFormat="1" ht="10.15" customHeight="1" x14ac:dyDescent="0.2">
      <c r="A219" s="68" t="s">
        <v>410</v>
      </c>
      <c r="B219" s="70">
        <f t="shared" si="3"/>
        <v>175</v>
      </c>
      <c r="C219" s="71">
        <v>5.5454150000000002</v>
      </c>
      <c r="D219" s="72">
        <f>IF(DASHBOARD!$D$7&gt;999999,"Te veel dieren",(C219*DASHBOARD!$D$7/1000000))</f>
        <v>5.5454149999999997E-3</v>
      </c>
    </row>
    <row r="220" spans="1:4" s="66" customFormat="1" ht="10.15" customHeight="1" x14ac:dyDescent="0.2">
      <c r="A220" s="68" t="s">
        <v>414</v>
      </c>
      <c r="B220" s="70">
        <f t="shared" si="3"/>
        <v>175</v>
      </c>
      <c r="C220" s="71">
        <v>5.5454150000000002</v>
      </c>
      <c r="D220" s="72">
        <f>IF(DASHBOARD!$D$7&gt;999999,"Te veel dieren",(C220*DASHBOARD!$D$7/1000000))</f>
        <v>5.5454149999999997E-3</v>
      </c>
    </row>
    <row r="221" spans="1:4" s="66" customFormat="1" ht="10.15" customHeight="1" x14ac:dyDescent="0.2">
      <c r="A221" s="68" t="s">
        <v>416</v>
      </c>
      <c r="B221" s="70">
        <f t="shared" si="3"/>
        <v>175</v>
      </c>
      <c r="C221" s="71">
        <v>5.5454150000000002</v>
      </c>
      <c r="D221" s="72">
        <f>IF(DASHBOARD!$D$7&gt;999999,"Te veel dieren",(C221*DASHBOARD!$D$7/1000000))</f>
        <v>5.5454149999999997E-3</v>
      </c>
    </row>
    <row r="222" spans="1:4" s="66" customFormat="1" ht="10.15" customHeight="1" x14ac:dyDescent="0.2">
      <c r="A222" s="68" t="s">
        <v>441</v>
      </c>
      <c r="B222" s="70">
        <f t="shared" si="3"/>
        <v>72</v>
      </c>
      <c r="C222" s="71">
        <v>2.281542</v>
      </c>
      <c r="D222" s="72">
        <f>IF(DASHBOARD!$D$7&gt;999999,"Te veel dieren",(C222*DASHBOARD!$D$7/1000000))</f>
        <v>2.2815420000000001E-3</v>
      </c>
    </row>
    <row r="223" spans="1:4" s="66" customFormat="1" ht="10.15" customHeight="1" x14ac:dyDescent="0.2">
      <c r="A223" s="68" t="s">
        <v>441</v>
      </c>
      <c r="B223" s="70">
        <f t="shared" si="3"/>
        <v>45</v>
      </c>
      <c r="C223" s="71">
        <v>1.425964</v>
      </c>
      <c r="D223" s="72">
        <f>IF(DASHBOARD!$D$7&gt;999999,"Te veel dieren",(C223*DASHBOARD!$D$7/1000000))</f>
        <v>1.4259639999999998E-3</v>
      </c>
    </row>
    <row r="224" spans="1:4" s="66" customFormat="1" ht="10.15" customHeight="1" x14ac:dyDescent="0.2">
      <c r="A224" s="68" t="s">
        <v>456</v>
      </c>
      <c r="B224" s="70">
        <f t="shared" si="3"/>
        <v>180</v>
      </c>
      <c r="C224" s="71">
        <v>5.703856</v>
      </c>
      <c r="D224" s="72">
        <f>IF(DASHBOARD!$D$7&gt;999999,"Te veel dieren",(C224*DASHBOARD!$D$7/1000000))</f>
        <v>5.7038559999999993E-3</v>
      </c>
    </row>
    <row r="225" spans="1:4" s="66" customFormat="1" ht="10.15" customHeight="1" x14ac:dyDescent="0.2">
      <c r="A225" s="68" t="s">
        <v>442</v>
      </c>
      <c r="B225" s="70">
        <f t="shared" si="3"/>
        <v>117</v>
      </c>
      <c r="C225" s="71">
        <v>3.707506</v>
      </c>
      <c r="D225" s="72">
        <f>IF(DASHBOARD!$D$7&gt;999999,"Te veel dieren",(C225*DASHBOARD!$D$7/1000000))</f>
        <v>3.7075059999999997E-3</v>
      </c>
    </row>
    <row r="226" spans="1:4" s="66" customFormat="1" ht="10.15" customHeight="1" x14ac:dyDescent="0.2">
      <c r="A226" s="68" t="s">
        <v>443</v>
      </c>
      <c r="B226" s="70">
        <f t="shared" si="3"/>
        <v>117</v>
      </c>
      <c r="C226" s="71">
        <v>3.707506</v>
      </c>
      <c r="D226" s="72">
        <f>IF(DASHBOARD!$D$7&gt;999999,"Te veel dieren",(C226*DASHBOARD!$D$7/1000000))</f>
        <v>3.7075059999999997E-3</v>
      </c>
    </row>
    <row r="227" spans="1:4" s="66" customFormat="1" ht="10.15" customHeight="1" x14ac:dyDescent="0.2">
      <c r="A227" s="68" t="s">
        <v>445</v>
      </c>
      <c r="B227" s="70">
        <f t="shared" si="3"/>
        <v>36</v>
      </c>
      <c r="C227" s="71">
        <v>1.140771</v>
      </c>
      <c r="D227" s="72">
        <f>IF(DASHBOARD!$D$7&gt;999999,"Te veel dieren",(C227*DASHBOARD!$D$7/1000000))</f>
        <v>1.1407710000000001E-3</v>
      </c>
    </row>
    <row r="228" spans="1:4" s="66" customFormat="1" ht="10.15" customHeight="1" x14ac:dyDescent="0.2">
      <c r="A228" s="68" t="s">
        <v>446</v>
      </c>
      <c r="B228" s="70">
        <f t="shared" si="3"/>
        <v>36</v>
      </c>
      <c r="C228" s="71">
        <v>1.140771</v>
      </c>
      <c r="D228" s="72">
        <f>IF(DASHBOARD!$D$7&gt;999999,"Te veel dieren",(C228*DASHBOARD!$D$7/1000000))</f>
        <v>1.1407710000000001E-3</v>
      </c>
    </row>
    <row r="229" spans="1:4" s="66" customFormat="1" ht="10.15" customHeight="1" x14ac:dyDescent="0.2">
      <c r="A229" s="68" t="s">
        <v>447</v>
      </c>
      <c r="B229" s="70">
        <f t="shared" si="3"/>
        <v>36</v>
      </c>
      <c r="C229" s="71">
        <v>1.140771</v>
      </c>
      <c r="D229" s="72">
        <f>IF(DASHBOARD!$D$7&gt;999999,"Te veel dieren",(C229*DASHBOARD!$D$7/1000000))</f>
        <v>1.1407710000000001E-3</v>
      </c>
    </row>
    <row r="230" spans="1:4" s="66" customFormat="1" ht="10.15" customHeight="1" x14ac:dyDescent="0.2">
      <c r="A230" s="68" t="s">
        <v>448</v>
      </c>
      <c r="B230" s="70">
        <f t="shared" si="3"/>
        <v>36</v>
      </c>
      <c r="C230" s="71">
        <v>1.140771</v>
      </c>
      <c r="D230" s="72">
        <f>IF(DASHBOARD!$D$7&gt;999999,"Te veel dieren",(C230*DASHBOARD!$D$7/1000000))</f>
        <v>1.1407710000000001E-3</v>
      </c>
    </row>
    <row r="231" spans="1:4" s="66" customFormat="1" ht="10.15" customHeight="1" x14ac:dyDescent="0.2">
      <c r="A231" s="68" t="s">
        <v>449</v>
      </c>
      <c r="B231" s="70">
        <f t="shared" si="3"/>
        <v>36</v>
      </c>
      <c r="C231" s="71">
        <v>1.140771</v>
      </c>
      <c r="D231" s="72">
        <f>IF(DASHBOARD!$D$7&gt;999999,"Te veel dieren",(C231*DASHBOARD!$D$7/1000000))</f>
        <v>1.1407710000000001E-3</v>
      </c>
    </row>
    <row r="232" spans="1:4" s="66" customFormat="1" ht="10.15" customHeight="1" x14ac:dyDescent="0.2">
      <c r="A232" s="68" t="s">
        <v>451</v>
      </c>
      <c r="B232" s="70">
        <f t="shared" si="3"/>
        <v>36</v>
      </c>
      <c r="C232" s="71">
        <v>1.140771</v>
      </c>
      <c r="D232" s="72">
        <f>IF(DASHBOARD!$D$7&gt;999999,"Te veel dieren",(C232*DASHBOARD!$D$7/1000000))</f>
        <v>1.1407710000000001E-3</v>
      </c>
    </row>
    <row r="233" spans="1:4" s="66" customFormat="1" ht="10.15" customHeight="1" x14ac:dyDescent="0.2">
      <c r="A233" s="68" t="s">
        <v>452</v>
      </c>
      <c r="B233" s="70">
        <f t="shared" si="3"/>
        <v>72</v>
      </c>
      <c r="C233" s="71">
        <v>2.281542</v>
      </c>
      <c r="D233" s="72">
        <f>IF(DASHBOARD!$D$7&gt;999999,"Te veel dieren",(C233*DASHBOARD!$D$7/1000000))</f>
        <v>2.2815420000000001E-3</v>
      </c>
    </row>
    <row r="234" spans="1:4" s="66" customFormat="1" ht="10.15" customHeight="1" x14ac:dyDescent="0.2">
      <c r="A234" s="68" t="s">
        <v>454</v>
      </c>
      <c r="B234" s="70">
        <f t="shared" si="3"/>
        <v>117</v>
      </c>
      <c r="C234" s="71">
        <v>3.707506</v>
      </c>
      <c r="D234" s="72">
        <f>IF(DASHBOARD!$D$7&gt;999999,"Te veel dieren",(C234*DASHBOARD!$D$7/1000000))</f>
        <v>3.7075059999999997E-3</v>
      </c>
    </row>
    <row r="235" spans="1:4" s="66" customFormat="1" ht="10.15" customHeight="1" x14ac:dyDescent="0.2">
      <c r="A235" s="68" t="s">
        <v>455</v>
      </c>
      <c r="B235" s="70">
        <f t="shared" si="3"/>
        <v>36</v>
      </c>
      <c r="C235" s="71">
        <v>1.140771</v>
      </c>
      <c r="D235" s="72">
        <f>IF(DASHBOARD!$D$7&gt;999999,"Te veel dieren",(C235*DASHBOARD!$D$7/1000000))</f>
        <v>1.1407710000000001E-3</v>
      </c>
    </row>
    <row r="236" spans="1:4" s="66" customFormat="1" ht="10.15" customHeight="1" x14ac:dyDescent="0.2">
      <c r="A236" s="68" t="s">
        <v>459</v>
      </c>
      <c r="B236" s="70">
        <f t="shared" si="3"/>
        <v>153</v>
      </c>
      <c r="C236" s="71">
        <v>4.8482770000000004</v>
      </c>
      <c r="D236" s="72">
        <f>IF(DASHBOARD!$D$7&gt;999999,"Te veel dieren",(C236*DASHBOARD!$D$7/1000000))</f>
        <v>4.8482769999999998E-3</v>
      </c>
    </row>
    <row r="237" spans="1:4" s="66" customFormat="1" ht="10.15" customHeight="1" x14ac:dyDescent="0.2">
      <c r="A237" s="68" t="s">
        <v>540</v>
      </c>
      <c r="B237" s="70">
        <f t="shared" si="3"/>
        <v>153</v>
      </c>
      <c r="C237" s="71">
        <v>4.8482770000000004</v>
      </c>
      <c r="D237" s="72">
        <f>IF(DASHBOARD!$D$7&gt;999999,"Te veel dieren",(C237*DASHBOARD!$D$7/1000000))</f>
        <v>4.8482769999999998E-3</v>
      </c>
    </row>
    <row r="238" spans="1:4" s="66" customFormat="1" ht="10.15" customHeight="1" x14ac:dyDescent="0.2">
      <c r="A238" s="68" t="s">
        <v>463</v>
      </c>
      <c r="B238" s="70">
        <f t="shared" si="3"/>
        <v>153</v>
      </c>
      <c r="C238" s="71">
        <v>4.8482770000000004</v>
      </c>
      <c r="D238" s="72">
        <f>IF(DASHBOARD!$D$7&gt;999999,"Te veel dieren",(C238*DASHBOARD!$D$7/1000000))</f>
        <v>4.8482769999999998E-3</v>
      </c>
    </row>
    <row r="239" spans="1:4" s="66" customFormat="1" ht="10.15" customHeight="1" x14ac:dyDescent="0.2">
      <c r="A239" s="68" t="s">
        <v>508</v>
      </c>
      <c r="B239" s="70">
        <f t="shared" si="3"/>
        <v>153</v>
      </c>
      <c r="C239" s="71">
        <v>4.8482770000000004</v>
      </c>
      <c r="D239" s="72">
        <f>IF(DASHBOARD!$D$7&gt;999999,"Te veel dieren",(C239*DASHBOARD!$D$7/1000000))</f>
        <v>4.8482769999999998E-3</v>
      </c>
    </row>
    <row r="240" spans="1:4" s="66" customFormat="1" ht="10.15" customHeight="1" x14ac:dyDescent="0.2">
      <c r="A240" s="68" t="s">
        <v>510</v>
      </c>
      <c r="B240" s="70">
        <f t="shared" si="3"/>
        <v>153</v>
      </c>
      <c r="C240" s="71">
        <v>4.8482770000000004</v>
      </c>
      <c r="D240" s="72">
        <f>IF(DASHBOARD!$D$7&gt;999999,"Te veel dieren",(C240*DASHBOARD!$D$7/1000000))</f>
        <v>4.8482769999999998E-3</v>
      </c>
    </row>
    <row r="241" spans="1:4" s="66" customFormat="1" ht="10.15" customHeight="1" x14ac:dyDescent="0.2">
      <c r="A241" s="68" t="s">
        <v>512</v>
      </c>
      <c r="B241" s="70">
        <f t="shared" si="3"/>
        <v>153</v>
      </c>
      <c r="C241" s="71">
        <v>4.8482770000000004</v>
      </c>
      <c r="D241" s="72">
        <f>IF(DASHBOARD!$D$7&gt;999999,"Te veel dieren",(C241*DASHBOARD!$D$7/1000000))</f>
        <v>4.8482769999999998E-3</v>
      </c>
    </row>
    <row r="242" spans="1:4" s="66" customFormat="1" ht="10.15" customHeight="1" x14ac:dyDescent="0.2">
      <c r="A242" s="68" t="s">
        <v>514</v>
      </c>
      <c r="B242" s="70">
        <f t="shared" si="3"/>
        <v>153</v>
      </c>
      <c r="C242" s="71">
        <v>4.8482770000000004</v>
      </c>
      <c r="D242" s="72">
        <f>IF(DASHBOARD!$D$7&gt;999999,"Te veel dieren",(C242*DASHBOARD!$D$7/1000000))</f>
        <v>4.8482769999999998E-3</v>
      </c>
    </row>
    <row r="243" spans="1:4" s="66" customFormat="1" ht="10.15" customHeight="1" x14ac:dyDescent="0.2">
      <c r="A243" s="68" t="s">
        <v>516</v>
      </c>
      <c r="B243" s="70">
        <f t="shared" si="3"/>
        <v>153</v>
      </c>
      <c r="C243" s="71">
        <v>4.8482770000000004</v>
      </c>
      <c r="D243" s="72">
        <f>IF(DASHBOARD!$D$7&gt;999999,"Te veel dieren",(C243*DASHBOARD!$D$7/1000000))</f>
        <v>4.8482769999999998E-3</v>
      </c>
    </row>
    <row r="244" spans="1:4" s="66" customFormat="1" ht="10.15" customHeight="1" x14ac:dyDescent="0.2">
      <c r="A244" s="68" t="s">
        <v>518</v>
      </c>
      <c r="B244" s="70">
        <f t="shared" si="3"/>
        <v>99</v>
      </c>
      <c r="C244" s="71">
        <v>3.137121</v>
      </c>
      <c r="D244" s="72">
        <f>IF(DASHBOARD!$D$7&gt;999999,"Te veel dieren",(C244*DASHBOARD!$D$7/1000000))</f>
        <v>3.1371210000000001E-3</v>
      </c>
    </row>
    <row r="245" spans="1:4" s="66" customFormat="1" ht="10.15" customHeight="1" x14ac:dyDescent="0.2">
      <c r="A245" s="68" t="s">
        <v>520</v>
      </c>
      <c r="B245" s="70">
        <f t="shared" si="3"/>
        <v>31</v>
      </c>
      <c r="C245" s="71">
        <v>0.98233099999999995</v>
      </c>
      <c r="D245" s="72">
        <f>IF(DASHBOARD!$D$7&gt;999999,"Te veel dieren",(C245*DASHBOARD!$D$7/1000000))</f>
        <v>9.8233099999999992E-4</v>
      </c>
    </row>
    <row r="246" spans="1:4" s="66" customFormat="1" ht="10.15" customHeight="1" x14ac:dyDescent="0.2">
      <c r="A246" s="68" t="s">
        <v>521</v>
      </c>
      <c r="B246" s="70">
        <f t="shared" si="3"/>
        <v>31</v>
      </c>
      <c r="C246" s="71">
        <v>0.98233099999999995</v>
      </c>
      <c r="D246" s="72">
        <f>IF(DASHBOARD!$D$7&gt;999999,"Te veel dieren",(C246*DASHBOARD!$D$7/1000000))</f>
        <v>9.8233099999999992E-4</v>
      </c>
    </row>
    <row r="247" spans="1:4" s="66" customFormat="1" ht="10.15" customHeight="1" x14ac:dyDescent="0.2">
      <c r="A247" s="68" t="s">
        <v>522</v>
      </c>
      <c r="B247" s="70">
        <f t="shared" si="3"/>
        <v>31</v>
      </c>
      <c r="C247" s="71">
        <v>0.98233099999999995</v>
      </c>
      <c r="D247" s="72">
        <f>IF(DASHBOARD!$D$7&gt;999999,"Te veel dieren",(C247*DASHBOARD!$D$7/1000000))</f>
        <v>9.8233099999999992E-4</v>
      </c>
    </row>
    <row r="248" spans="1:4" s="66" customFormat="1" ht="10.15" customHeight="1" x14ac:dyDescent="0.2">
      <c r="A248" s="68" t="s">
        <v>523</v>
      </c>
      <c r="B248" s="70">
        <f t="shared" si="3"/>
        <v>31</v>
      </c>
      <c r="C248" s="71">
        <v>0.98233099999999995</v>
      </c>
      <c r="D248" s="72">
        <f>IF(DASHBOARD!$D$7&gt;999999,"Te veel dieren",(C248*DASHBOARD!$D$7/1000000))</f>
        <v>9.8233099999999992E-4</v>
      </c>
    </row>
    <row r="249" spans="1:4" s="66" customFormat="1" ht="10.15" customHeight="1" x14ac:dyDescent="0.2">
      <c r="A249" s="68" t="s">
        <v>525</v>
      </c>
      <c r="B249" s="70">
        <f t="shared" si="3"/>
        <v>31</v>
      </c>
      <c r="C249" s="71">
        <v>0.98233099999999995</v>
      </c>
      <c r="D249" s="72">
        <f>IF(DASHBOARD!$D$7&gt;999999,"Te veel dieren",(C249*DASHBOARD!$D$7/1000000))</f>
        <v>9.8233099999999992E-4</v>
      </c>
    </row>
    <row r="250" spans="1:4" s="66" customFormat="1" ht="10.15" customHeight="1" x14ac:dyDescent="0.2">
      <c r="A250" s="68" t="s">
        <v>526</v>
      </c>
      <c r="B250" s="70">
        <f t="shared" si="3"/>
        <v>31</v>
      </c>
      <c r="C250" s="71">
        <v>0.98233099999999995</v>
      </c>
      <c r="D250" s="72">
        <f>IF(DASHBOARD!$D$7&gt;999999,"Te veel dieren",(C250*DASHBOARD!$D$7/1000000))</f>
        <v>9.8233099999999992E-4</v>
      </c>
    </row>
    <row r="251" spans="1:4" s="66" customFormat="1" ht="10.15" customHeight="1" x14ac:dyDescent="0.2">
      <c r="A251" s="68" t="s">
        <v>528</v>
      </c>
      <c r="B251" s="70">
        <f t="shared" si="3"/>
        <v>153</v>
      </c>
      <c r="C251" s="71">
        <v>4.8482770000000004</v>
      </c>
      <c r="D251" s="72">
        <f>IF(DASHBOARD!$D$7&gt;999999,"Te veel dieren",(C251*DASHBOARD!$D$7/1000000))</f>
        <v>4.8482769999999998E-3</v>
      </c>
    </row>
    <row r="252" spans="1:4" s="66" customFormat="1" ht="10.15" customHeight="1" x14ac:dyDescent="0.2">
      <c r="A252" s="68" t="s">
        <v>529</v>
      </c>
      <c r="B252" s="70">
        <f t="shared" si="3"/>
        <v>61</v>
      </c>
      <c r="C252" s="71">
        <v>1.9329730000000001</v>
      </c>
      <c r="D252" s="72">
        <f>IF(DASHBOARD!$D$7&gt;999999,"Te veel dieren",(C252*DASHBOARD!$D$7/1000000))</f>
        <v>1.9329729999999999E-3</v>
      </c>
    </row>
    <row r="253" spans="1:4" s="66" customFormat="1" ht="10.15" customHeight="1" x14ac:dyDescent="0.2">
      <c r="A253" s="68" t="s">
        <v>530</v>
      </c>
      <c r="B253" s="70">
        <f t="shared" si="3"/>
        <v>99</v>
      </c>
      <c r="C253" s="71">
        <v>3.137121</v>
      </c>
      <c r="D253" s="72">
        <f>IF(DASHBOARD!$D$7&gt;999999,"Te veel dieren",(C253*DASHBOARD!$D$7/1000000))</f>
        <v>3.1371210000000001E-3</v>
      </c>
    </row>
    <row r="254" spans="1:4" s="66" customFormat="1" ht="10.15" customHeight="1" x14ac:dyDescent="0.2">
      <c r="A254" s="68" t="s">
        <v>531</v>
      </c>
      <c r="B254" s="70">
        <f t="shared" si="3"/>
        <v>153</v>
      </c>
      <c r="C254" s="71">
        <v>4.8482770000000004</v>
      </c>
      <c r="D254" s="72">
        <f>IF(DASHBOARD!$D$7&gt;999999,"Te veel dieren",(C254*DASHBOARD!$D$7/1000000))</f>
        <v>4.8482769999999998E-3</v>
      </c>
    </row>
    <row r="255" spans="1:4" s="66" customFormat="1" ht="10.15" customHeight="1" x14ac:dyDescent="0.2">
      <c r="A255" s="68" t="s">
        <v>465</v>
      </c>
      <c r="B255" s="70">
        <f t="shared" si="3"/>
        <v>153</v>
      </c>
      <c r="C255" s="71">
        <v>4.8482770000000004</v>
      </c>
      <c r="D255" s="72">
        <f>IF(DASHBOARD!$D$7&gt;999999,"Te veel dieren",(C255*DASHBOARD!$D$7/1000000))</f>
        <v>4.8482769999999998E-3</v>
      </c>
    </row>
    <row r="256" spans="1:4" s="66" customFormat="1" ht="10.15" customHeight="1" x14ac:dyDescent="0.2">
      <c r="A256" s="69" t="s">
        <v>533</v>
      </c>
      <c r="B256" s="70">
        <f t="shared" si="3"/>
        <v>31</v>
      </c>
      <c r="C256" s="71">
        <v>0.98233099999999995</v>
      </c>
      <c r="D256" s="72">
        <f>IF(DASHBOARD!$D$7&gt;999999,"Te veel dieren",(C256*DASHBOARD!$D$7/1000000))</f>
        <v>9.8233099999999992E-4</v>
      </c>
    </row>
    <row r="257" spans="1:4" s="66" customFormat="1" ht="10.15" customHeight="1" x14ac:dyDescent="0.2">
      <c r="A257" s="68" t="s">
        <v>470</v>
      </c>
      <c r="B257" s="70">
        <f t="shared" ref="B257:B320" si="4">ROUND((365.25*24*3600*C257/1000000),0)</f>
        <v>153</v>
      </c>
      <c r="C257" s="71">
        <v>4.8482770000000004</v>
      </c>
      <c r="D257" s="72">
        <f>IF(DASHBOARD!$D$7&gt;999999,"Te veel dieren",(C257*DASHBOARD!$D$7/1000000))</f>
        <v>4.8482769999999998E-3</v>
      </c>
    </row>
    <row r="258" spans="1:4" s="66" customFormat="1" ht="10.15" customHeight="1" x14ac:dyDescent="0.2">
      <c r="A258" s="68" t="s">
        <v>472</v>
      </c>
      <c r="B258" s="70">
        <f t="shared" si="4"/>
        <v>153</v>
      </c>
      <c r="C258" s="71">
        <v>4.8482770000000004</v>
      </c>
      <c r="D258" s="72">
        <f>IF(DASHBOARD!$D$7&gt;999999,"Te veel dieren",(C258*DASHBOARD!$D$7/1000000))</f>
        <v>4.8482769999999998E-3</v>
      </c>
    </row>
    <row r="259" spans="1:4" s="66" customFormat="1" ht="10.15" customHeight="1" x14ac:dyDescent="0.2">
      <c r="A259" s="68" t="s">
        <v>474</v>
      </c>
      <c r="B259" s="70">
        <f t="shared" si="4"/>
        <v>153</v>
      </c>
      <c r="C259" s="71">
        <v>4.8482770000000004</v>
      </c>
      <c r="D259" s="72">
        <f>IF(DASHBOARD!$D$7&gt;999999,"Te veel dieren",(C259*DASHBOARD!$D$7/1000000))</f>
        <v>4.8482769999999998E-3</v>
      </c>
    </row>
    <row r="260" spans="1:4" s="66" customFormat="1" ht="10.15" customHeight="1" x14ac:dyDescent="0.2">
      <c r="A260" s="68" t="s">
        <v>476</v>
      </c>
      <c r="B260" s="70">
        <f t="shared" si="4"/>
        <v>153</v>
      </c>
      <c r="C260" s="71">
        <v>4.8482770000000004</v>
      </c>
      <c r="D260" s="72">
        <f>IF(DASHBOARD!$D$7&gt;999999,"Te veel dieren",(C260*DASHBOARD!$D$7/1000000))</f>
        <v>4.8482769999999998E-3</v>
      </c>
    </row>
    <row r="261" spans="1:4" s="66" customFormat="1" ht="10.15" customHeight="1" x14ac:dyDescent="0.2">
      <c r="A261" s="68" t="s">
        <v>482</v>
      </c>
      <c r="B261" s="70">
        <f t="shared" si="4"/>
        <v>153</v>
      </c>
      <c r="C261" s="71">
        <v>4.8482770000000004</v>
      </c>
      <c r="D261" s="72">
        <f>IF(DASHBOARD!$D$7&gt;999999,"Te veel dieren",(C261*DASHBOARD!$D$7/1000000))</f>
        <v>4.8482769999999998E-3</v>
      </c>
    </row>
    <row r="262" spans="1:4" s="66" customFormat="1" ht="10.15" customHeight="1" x14ac:dyDescent="0.2">
      <c r="A262" s="68" t="s">
        <v>484</v>
      </c>
      <c r="B262" s="70">
        <f t="shared" si="4"/>
        <v>153</v>
      </c>
      <c r="C262" s="71">
        <v>4.8482770000000004</v>
      </c>
      <c r="D262" s="72">
        <f>IF(DASHBOARD!$D$7&gt;999999,"Te veel dieren",(C262*DASHBOARD!$D$7/1000000))</f>
        <v>4.8482769999999998E-3</v>
      </c>
    </row>
    <row r="263" spans="1:4" s="66" customFormat="1" ht="10.15" customHeight="1" x14ac:dyDescent="0.2">
      <c r="A263" s="68" t="s">
        <v>488</v>
      </c>
      <c r="B263" s="70">
        <f t="shared" si="4"/>
        <v>153</v>
      </c>
      <c r="C263" s="71">
        <v>4.8482770000000004</v>
      </c>
      <c r="D263" s="72">
        <f>IF(DASHBOARD!$D$7&gt;999999,"Te veel dieren",(C263*DASHBOARD!$D$7/1000000))</f>
        <v>4.8482769999999998E-3</v>
      </c>
    </row>
    <row r="264" spans="1:4" s="66" customFormat="1" ht="10.15" customHeight="1" x14ac:dyDescent="0.2">
      <c r="A264" s="68" t="s">
        <v>490</v>
      </c>
      <c r="B264" s="70">
        <f t="shared" si="4"/>
        <v>153</v>
      </c>
      <c r="C264" s="71">
        <v>4.8482770000000004</v>
      </c>
      <c r="D264" s="72">
        <f>IF(DASHBOARD!$D$7&gt;999999,"Te veel dieren",(C264*DASHBOARD!$D$7/1000000))</f>
        <v>4.8482769999999998E-3</v>
      </c>
    </row>
    <row r="265" spans="1:4" s="66" customFormat="1" ht="10.15" customHeight="1" x14ac:dyDescent="0.2">
      <c r="A265" s="68" t="s">
        <v>496</v>
      </c>
      <c r="B265" s="70">
        <f t="shared" si="4"/>
        <v>153</v>
      </c>
      <c r="C265" s="71">
        <v>4.8482770000000004</v>
      </c>
      <c r="D265" s="72">
        <f>IF(DASHBOARD!$D$7&gt;999999,"Te veel dieren",(C265*DASHBOARD!$D$7/1000000))</f>
        <v>4.8482769999999998E-3</v>
      </c>
    </row>
    <row r="266" spans="1:4" s="66" customFormat="1" ht="10.15" customHeight="1" x14ac:dyDescent="0.2">
      <c r="A266" s="68" t="s">
        <v>498</v>
      </c>
      <c r="B266" s="70">
        <f t="shared" si="4"/>
        <v>153</v>
      </c>
      <c r="C266" s="71">
        <v>4.8482770000000004</v>
      </c>
      <c r="D266" s="72">
        <f>IF(DASHBOARD!$D$7&gt;999999,"Te veel dieren",(C266*DASHBOARD!$D$7/1000000))</f>
        <v>4.8482769999999998E-3</v>
      </c>
    </row>
    <row r="267" spans="1:4" s="66" customFormat="1" ht="10.15" customHeight="1" x14ac:dyDescent="0.2">
      <c r="A267" s="68" t="s">
        <v>502</v>
      </c>
      <c r="B267" s="70">
        <f t="shared" si="4"/>
        <v>153</v>
      </c>
      <c r="C267" s="71">
        <v>4.8482770000000004</v>
      </c>
      <c r="D267" s="72">
        <f>IF(DASHBOARD!$D$7&gt;999999,"Te veel dieren",(C267*DASHBOARD!$D$7/1000000))</f>
        <v>4.8482769999999998E-3</v>
      </c>
    </row>
    <row r="268" spans="1:4" s="66" customFormat="1" ht="10.15" customHeight="1" x14ac:dyDescent="0.2">
      <c r="A268" s="68" t="s">
        <v>503</v>
      </c>
      <c r="B268" s="70">
        <f t="shared" si="4"/>
        <v>153</v>
      </c>
      <c r="C268" s="71">
        <v>4.8482770000000004</v>
      </c>
      <c r="D268" s="72">
        <f>IF(DASHBOARD!$D$7&gt;999999,"Te veel dieren",(C268*DASHBOARD!$D$7/1000000))</f>
        <v>4.8482769999999998E-3</v>
      </c>
    </row>
    <row r="269" spans="1:4" s="66" customFormat="1" ht="10.15" customHeight="1" x14ac:dyDescent="0.2">
      <c r="A269" s="68" t="s">
        <v>504</v>
      </c>
      <c r="B269" s="70">
        <f t="shared" si="4"/>
        <v>61</v>
      </c>
      <c r="C269" s="71">
        <v>1.9329730000000001</v>
      </c>
      <c r="D269" s="72">
        <f>IF(DASHBOARD!$D$7&gt;999999,"Te veel dieren",(C269*DASHBOARD!$D$7/1000000))</f>
        <v>1.9329729999999999E-3</v>
      </c>
    </row>
    <row r="270" spans="1:4" s="66" customFormat="1" ht="10.15" customHeight="1" x14ac:dyDescent="0.2">
      <c r="A270" s="68" t="s">
        <v>504</v>
      </c>
      <c r="B270" s="70">
        <f t="shared" si="4"/>
        <v>38</v>
      </c>
      <c r="C270" s="71">
        <v>1.2041470000000001</v>
      </c>
      <c r="D270" s="72">
        <f>IF(DASHBOARD!$D$7&gt;999999,"Te veel dieren",(C270*DASHBOARD!$D$7/1000000))</f>
        <v>1.2041470000000002E-3</v>
      </c>
    </row>
    <row r="271" spans="1:4" s="66" customFormat="1" ht="10.15" customHeight="1" x14ac:dyDescent="0.2">
      <c r="A271" s="68" t="s">
        <v>505</v>
      </c>
      <c r="B271" s="70">
        <f t="shared" si="4"/>
        <v>99</v>
      </c>
      <c r="C271" s="71">
        <v>3.137121</v>
      </c>
      <c r="D271" s="72">
        <f>IF(DASHBOARD!$D$7&gt;999999,"Te veel dieren",(C271*DASHBOARD!$D$7/1000000))</f>
        <v>3.1371210000000001E-3</v>
      </c>
    </row>
    <row r="272" spans="1:4" s="66" customFormat="1" ht="10.15" customHeight="1" x14ac:dyDescent="0.2">
      <c r="A272" s="68" t="s">
        <v>536</v>
      </c>
      <c r="B272" s="70">
        <f t="shared" si="4"/>
        <v>153</v>
      </c>
      <c r="C272" s="71">
        <v>4.8482770000000004</v>
      </c>
      <c r="D272" s="72">
        <f>IF(DASHBOARD!$D$7&gt;999999,"Te veel dieren",(C272*DASHBOARD!$D$7/1000000))</f>
        <v>4.8482769999999998E-3</v>
      </c>
    </row>
    <row r="273" spans="1:4" s="66" customFormat="1" ht="10.15" customHeight="1" x14ac:dyDescent="0.2">
      <c r="A273" s="68" t="s">
        <v>538</v>
      </c>
      <c r="B273" s="70">
        <f t="shared" si="4"/>
        <v>153</v>
      </c>
      <c r="C273" s="71">
        <v>4.8482770000000004</v>
      </c>
      <c r="D273" s="72">
        <f>IF(DASHBOARD!$D$7&gt;999999,"Te veel dieren",(C273*DASHBOARD!$D$7/1000000))</f>
        <v>4.8482769999999998E-3</v>
      </c>
    </row>
    <row r="274" spans="1:4" s="66" customFormat="1" ht="10.15" customHeight="1" x14ac:dyDescent="0.2">
      <c r="A274" s="68" t="s">
        <v>558</v>
      </c>
      <c r="B274" s="70">
        <f t="shared" si="4"/>
        <v>2</v>
      </c>
      <c r="C274" s="71">
        <v>6.3376199999999994E-2</v>
      </c>
      <c r="D274" s="72">
        <f>IF(DASHBOARD!$D$7&gt;999999,"Te veel dieren",(C274*DASHBOARD!$D$7/1000000))</f>
        <v>6.3376199999999998E-5</v>
      </c>
    </row>
    <row r="275" spans="1:4" s="66" customFormat="1" ht="10.15" customHeight="1" x14ac:dyDescent="0.2">
      <c r="A275" s="68" t="s">
        <v>600</v>
      </c>
      <c r="B275" s="70">
        <f t="shared" si="4"/>
        <v>12</v>
      </c>
      <c r="C275" s="71">
        <v>0.38025700000000001</v>
      </c>
      <c r="D275" s="72">
        <f>IF(DASHBOARD!$D$7&gt;999999,"Te veel dieren",(C275*DASHBOARD!$D$7/1000000))</f>
        <v>3.80257E-4</v>
      </c>
    </row>
    <row r="276" spans="1:4" s="66" customFormat="1" ht="10.15" customHeight="1" x14ac:dyDescent="0.2">
      <c r="A276" s="68" t="s">
        <v>600</v>
      </c>
      <c r="B276" s="70">
        <f t="shared" si="4"/>
        <v>7</v>
      </c>
      <c r="C276" s="71">
        <v>0.22181699999999999</v>
      </c>
      <c r="D276" s="72">
        <f>IF(DASHBOARD!$D$7&gt;999999,"Te veel dieren",(C276*DASHBOARD!$D$7/1000000))</f>
        <v>2.2181699999999997E-4</v>
      </c>
    </row>
    <row r="277" spans="1:4" s="66" customFormat="1" ht="10.15" customHeight="1" x14ac:dyDescent="0.2">
      <c r="A277" s="68" t="s">
        <v>614</v>
      </c>
      <c r="B277" s="70">
        <f t="shared" si="4"/>
        <v>30</v>
      </c>
      <c r="C277" s="71">
        <v>0.95064300000000002</v>
      </c>
      <c r="D277" s="72">
        <f>IF(DASHBOARD!$D$7&gt;999999,"Te veel dieren",(C277*DASHBOARD!$D$7/1000000))</f>
        <v>9.5064300000000004E-4</v>
      </c>
    </row>
    <row r="278" spans="1:4" s="66" customFormat="1" ht="10.15" customHeight="1" x14ac:dyDescent="0.2">
      <c r="A278" s="68" t="s">
        <v>616</v>
      </c>
      <c r="B278" s="70">
        <f t="shared" si="4"/>
        <v>2</v>
      </c>
      <c r="C278" s="71">
        <v>6.3376199999999994E-2</v>
      </c>
      <c r="D278" s="72">
        <f>IF(DASHBOARD!$D$7&gt;999999,"Te veel dieren",(C278*DASHBOARD!$D$7/1000000))</f>
        <v>6.3376199999999998E-5</v>
      </c>
    </row>
    <row r="279" spans="1:4" s="66" customFormat="1" ht="10.15" customHeight="1" x14ac:dyDescent="0.2">
      <c r="A279" s="69" t="s">
        <v>603</v>
      </c>
      <c r="B279" s="70">
        <f t="shared" si="4"/>
        <v>30</v>
      </c>
      <c r="C279" s="71">
        <v>0.95064300000000002</v>
      </c>
      <c r="D279" s="72">
        <f>IF(DASHBOARD!$D$7&gt;999999,"Te veel dieren",(C279*DASHBOARD!$D$7/1000000))</f>
        <v>9.5064300000000004E-4</v>
      </c>
    </row>
    <row r="280" spans="1:4" s="66" customFormat="1" ht="10.15" customHeight="1" x14ac:dyDescent="0.2">
      <c r="A280" s="69" t="s">
        <v>605</v>
      </c>
      <c r="B280" s="70">
        <f t="shared" si="4"/>
        <v>6</v>
      </c>
      <c r="C280" s="71">
        <v>0.19012899999999999</v>
      </c>
      <c r="D280" s="72">
        <f>IF(DASHBOARD!$D$7&gt;999999,"Te veel dieren",(C280*DASHBOARD!$D$7/1000000))</f>
        <v>1.9012899999999998E-4</v>
      </c>
    </row>
    <row r="281" spans="1:4" s="66" customFormat="1" ht="10.15" customHeight="1" x14ac:dyDescent="0.2">
      <c r="A281" s="69" t="s">
        <v>607</v>
      </c>
      <c r="B281" s="70">
        <f t="shared" si="4"/>
        <v>19</v>
      </c>
      <c r="C281" s="71">
        <v>0.602074</v>
      </c>
      <c r="D281" s="72">
        <f>IF(DASHBOARD!$D$7&gt;999999,"Te veel dieren",(C281*DASHBOARD!$D$7/1000000))</f>
        <v>6.0207399999999997E-4</v>
      </c>
    </row>
    <row r="282" spans="1:4" s="66" customFormat="1" ht="10.15" customHeight="1" x14ac:dyDescent="0.2">
      <c r="A282" s="69" t="s">
        <v>608</v>
      </c>
      <c r="B282" s="70">
        <f t="shared" si="4"/>
        <v>30</v>
      </c>
      <c r="C282" s="71">
        <v>0.95064300000000002</v>
      </c>
      <c r="D282" s="72">
        <f>IF(DASHBOARD!$D$7&gt;999999,"Te veel dieren",(C282*DASHBOARD!$D$7/1000000))</f>
        <v>9.5064300000000004E-4</v>
      </c>
    </row>
    <row r="283" spans="1:4" s="66" customFormat="1" ht="10.15" customHeight="1" x14ac:dyDescent="0.2">
      <c r="A283" s="69" t="s">
        <v>610</v>
      </c>
      <c r="B283" s="70">
        <f t="shared" si="4"/>
        <v>9</v>
      </c>
      <c r="C283" s="71">
        <v>0.28519299999999997</v>
      </c>
      <c r="D283" s="72">
        <f>IF(DASHBOARD!$D$7&gt;999999,"Te veel dieren",(C283*DASHBOARD!$D$7/1000000))</f>
        <v>2.8519299999999999E-4</v>
      </c>
    </row>
    <row r="284" spans="1:4" s="66" customFormat="1" ht="10.15" customHeight="1" x14ac:dyDescent="0.2">
      <c r="A284" s="69" t="s">
        <v>612</v>
      </c>
      <c r="B284" s="70">
        <f t="shared" si="4"/>
        <v>30</v>
      </c>
      <c r="C284" s="71">
        <v>0.95064300000000002</v>
      </c>
      <c r="D284" s="72">
        <f>IF(DASHBOARD!$D$7&gt;999999,"Te veel dieren",(C284*DASHBOARD!$D$7/1000000))</f>
        <v>9.5064300000000004E-4</v>
      </c>
    </row>
    <row r="285" spans="1:4" s="66" customFormat="1" ht="10.15" customHeight="1" x14ac:dyDescent="0.2">
      <c r="A285" s="68" t="s">
        <v>560</v>
      </c>
      <c r="B285" s="70">
        <f t="shared" si="4"/>
        <v>2</v>
      </c>
      <c r="C285" s="71">
        <v>6.3376199999999994E-2</v>
      </c>
      <c r="D285" s="72">
        <f>IF(DASHBOARD!$D$7&gt;999999,"Te veel dieren",(C285*DASHBOARD!$D$7/1000000))</f>
        <v>6.3376199999999998E-5</v>
      </c>
    </row>
    <row r="286" spans="1:4" s="66" customFormat="1" ht="10.15" customHeight="1" x14ac:dyDescent="0.2">
      <c r="A286" s="68" t="s">
        <v>562</v>
      </c>
      <c r="B286" s="70">
        <f t="shared" si="4"/>
        <v>2</v>
      </c>
      <c r="C286" s="71">
        <v>6.3376199999999994E-2</v>
      </c>
      <c r="D286" s="72">
        <f>IF(DASHBOARD!$D$7&gt;999999,"Te veel dieren",(C286*DASHBOARD!$D$7/1000000))</f>
        <v>6.3376199999999998E-5</v>
      </c>
    </row>
    <row r="287" spans="1:4" s="66" customFormat="1" ht="10.15" customHeight="1" x14ac:dyDescent="0.2">
      <c r="A287" s="68" t="s">
        <v>564</v>
      </c>
      <c r="B287" s="70">
        <f t="shared" si="4"/>
        <v>2</v>
      </c>
      <c r="C287" s="71">
        <v>6.3376199999999994E-2</v>
      </c>
      <c r="D287" s="72">
        <f>IF(DASHBOARD!$D$7&gt;999999,"Te veel dieren",(C287*DASHBOARD!$D$7/1000000))</f>
        <v>6.3376199999999998E-5</v>
      </c>
    </row>
    <row r="288" spans="1:4" s="66" customFormat="1" ht="10.15" customHeight="1" x14ac:dyDescent="0.2">
      <c r="A288" s="68" t="s">
        <v>568</v>
      </c>
      <c r="B288" s="70">
        <f t="shared" si="4"/>
        <v>2</v>
      </c>
      <c r="C288" s="71">
        <v>6.3376199999999994E-2</v>
      </c>
      <c r="D288" s="72">
        <f>IF(DASHBOARD!$D$7&gt;999999,"Te veel dieren",(C288*DASHBOARD!$D$7/1000000))</f>
        <v>6.3376199999999998E-5</v>
      </c>
    </row>
    <row r="289" spans="1:4" s="66" customFormat="1" ht="10.15" customHeight="1" x14ac:dyDescent="0.2">
      <c r="A289" s="68" t="s">
        <v>570</v>
      </c>
      <c r="B289" s="70">
        <f t="shared" si="4"/>
        <v>2</v>
      </c>
      <c r="C289" s="71">
        <v>6.3376199999999994E-2</v>
      </c>
      <c r="D289" s="72">
        <f>IF(DASHBOARD!$D$7&gt;999999,"Te veel dieren",(C289*DASHBOARD!$D$7/1000000))</f>
        <v>6.3376199999999998E-5</v>
      </c>
    </row>
    <row r="290" spans="1:4" s="66" customFormat="1" ht="10.15" customHeight="1" x14ac:dyDescent="0.2">
      <c r="A290" s="68" t="s">
        <v>572</v>
      </c>
      <c r="B290" s="70">
        <f t="shared" si="4"/>
        <v>1</v>
      </c>
      <c r="C290" s="71">
        <v>3.1688099999999997E-2</v>
      </c>
      <c r="D290" s="72">
        <f>IF(DASHBOARD!$D$7&gt;999999,"Te veel dieren",(C290*DASHBOARD!$D$7/1000000))</f>
        <v>3.1688099999999999E-5</v>
      </c>
    </row>
    <row r="291" spans="1:4" s="66" customFormat="1" ht="10.15" customHeight="1" x14ac:dyDescent="0.2">
      <c r="A291" s="68" t="s">
        <v>574</v>
      </c>
      <c r="B291" s="70">
        <f t="shared" si="4"/>
        <v>1</v>
      </c>
      <c r="C291" s="71">
        <v>3.1688099999999997E-2</v>
      </c>
      <c r="D291" s="72">
        <f>IF(DASHBOARD!$D$7&gt;999999,"Te veel dieren",(C291*DASHBOARD!$D$7/1000000))</f>
        <v>3.1688099999999999E-5</v>
      </c>
    </row>
    <row r="292" spans="1:4" s="66" customFormat="1" ht="10.15" customHeight="1" x14ac:dyDescent="0.2">
      <c r="A292" s="68" t="s">
        <v>576</v>
      </c>
      <c r="B292" s="70">
        <f t="shared" si="4"/>
        <v>8</v>
      </c>
      <c r="C292" s="71">
        <v>0.25350499999999998</v>
      </c>
      <c r="D292" s="72">
        <f>IF(DASHBOARD!$D$7&gt;999999,"Te veel dieren",(C292*DASHBOARD!$D$7/1000000))</f>
        <v>2.5350499999999995E-4</v>
      </c>
    </row>
    <row r="293" spans="1:4" s="66" customFormat="1" ht="10.15" customHeight="1" x14ac:dyDescent="0.2">
      <c r="A293" s="68" t="s">
        <v>578</v>
      </c>
      <c r="B293" s="70">
        <f t="shared" si="4"/>
        <v>2</v>
      </c>
      <c r="C293" s="71">
        <v>6.3376199999999994E-2</v>
      </c>
      <c r="D293" s="72">
        <f>IF(DASHBOARD!$D$7&gt;999999,"Te veel dieren",(C293*DASHBOARD!$D$7/1000000))</f>
        <v>6.3376199999999998E-5</v>
      </c>
    </row>
    <row r="294" spans="1:4" s="66" customFormat="1" ht="10.15" customHeight="1" x14ac:dyDescent="0.2">
      <c r="A294" s="68" t="s">
        <v>580</v>
      </c>
      <c r="B294" s="70">
        <f t="shared" si="4"/>
        <v>30</v>
      </c>
      <c r="C294" s="71">
        <v>0.95064300000000002</v>
      </c>
      <c r="D294" s="72">
        <f>IF(DASHBOARD!$D$7&gt;999999,"Te veel dieren",(C294*DASHBOARD!$D$7/1000000))</f>
        <v>9.5064300000000004E-4</v>
      </c>
    </row>
    <row r="295" spans="1:4" s="66" customFormat="1" ht="10.15" customHeight="1" x14ac:dyDescent="0.2">
      <c r="A295" s="68" t="s">
        <v>584</v>
      </c>
      <c r="B295" s="70">
        <f t="shared" si="4"/>
        <v>23</v>
      </c>
      <c r="C295" s="71">
        <v>0.72882599999999997</v>
      </c>
      <c r="D295" s="72">
        <f>IF(DASHBOARD!$D$7&gt;999999,"Te veel dieren",(C295*DASHBOARD!$D$7/1000000))</f>
        <v>7.2882600000000002E-4</v>
      </c>
    </row>
    <row r="296" spans="1:4" s="66" customFormat="1" ht="10.15" customHeight="1" x14ac:dyDescent="0.2">
      <c r="A296" s="68" t="s">
        <v>586</v>
      </c>
      <c r="B296" s="70">
        <f t="shared" si="4"/>
        <v>23</v>
      </c>
      <c r="C296" s="71">
        <v>0.72882599999999997</v>
      </c>
      <c r="D296" s="72">
        <f>IF(DASHBOARD!$D$7&gt;999999,"Te veel dieren",(C296*DASHBOARD!$D$7/1000000))</f>
        <v>7.2882600000000002E-4</v>
      </c>
    </row>
    <row r="297" spans="1:4" s="66" customFormat="1" ht="10.15" customHeight="1" x14ac:dyDescent="0.2">
      <c r="A297" s="68" t="s">
        <v>590</v>
      </c>
      <c r="B297" s="70">
        <f t="shared" si="4"/>
        <v>23</v>
      </c>
      <c r="C297" s="71">
        <v>0.72882599999999997</v>
      </c>
      <c r="D297" s="72">
        <f>IF(DASHBOARD!$D$7&gt;999999,"Te veel dieren",(C297*DASHBOARD!$D$7/1000000))</f>
        <v>7.2882600000000002E-4</v>
      </c>
    </row>
    <row r="298" spans="1:4" s="66" customFormat="1" ht="10.15" customHeight="1" x14ac:dyDescent="0.2">
      <c r="A298" s="68" t="s">
        <v>592</v>
      </c>
      <c r="B298" s="70">
        <f t="shared" si="4"/>
        <v>23</v>
      </c>
      <c r="C298" s="71">
        <v>0.72882599999999997</v>
      </c>
      <c r="D298" s="72">
        <f>IF(DASHBOARD!$D$7&gt;999999,"Te veel dieren",(C298*DASHBOARD!$D$7/1000000))</f>
        <v>7.2882600000000002E-4</v>
      </c>
    </row>
    <row r="299" spans="1:4" s="66" customFormat="1" ht="10.15" customHeight="1" x14ac:dyDescent="0.2">
      <c r="A299" s="68" t="s">
        <v>594</v>
      </c>
      <c r="B299" s="70">
        <f t="shared" si="4"/>
        <v>23</v>
      </c>
      <c r="C299" s="71">
        <v>0.72882599999999997</v>
      </c>
      <c r="D299" s="72">
        <f>IF(DASHBOARD!$D$7&gt;999999,"Te veel dieren",(C299*DASHBOARD!$D$7/1000000))</f>
        <v>7.2882600000000002E-4</v>
      </c>
    </row>
    <row r="300" spans="1:4" s="66" customFormat="1" ht="10.15" customHeight="1" x14ac:dyDescent="0.2">
      <c r="A300" s="68" t="s">
        <v>596</v>
      </c>
      <c r="B300" s="70">
        <f t="shared" si="4"/>
        <v>23</v>
      </c>
      <c r="C300" s="71">
        <v>0.72882599999999997</v>
      </c>
      <c r="D300" s="72">
        <f>IF(DASHBOARD!$D$7&gt;999999,"Te veel dieren",(C300*DASHBOARD!$D$7/1000000))</f>
        <v>7.2882600000000002E-4</v>
      </c>
    </row>
    <row r="301" spans="1:4" s="66" customFormat="1" ht="10.15" customHeight="1" x14ac:dyDescent="0.2">
      <c r="A301" s="68" t="s">
        <v>598</v>
      </c>
      <c r="B301" s="70">
        <f t="shared" si="4"/>
        <v>19</v>
      </c>
      <c r="C301" s="71">
        <v>0.602074</v>
      </c>
      <c r="D301" s="72">
        <f>IF(DASHBOARD!$D$7&gt;999999,"Te veel dieren",(C301*DASHBOARD!$D$7/1000000))</f>
        <v>6.0207399999999997E-4</v>
      </c>
    </row>
    <row r="302" spans="1:4" s="66" customFormat="1" ht="10.15" customHeight="1" x14ac:dyDescent="0.2">
      <c r="A302" s="68" t="s">
        <v>620</v>
      </c>
      <c r="B302" s="70">
        <f t="shared" si="4"/>
        <v>5</v>
      </c>
      <c r="C302" s="71">
        <v>0.15844040000000001</v>
      </c>
      <c r="D302" s="72">
        <f>IF(DASHBOARD!$D$7&gt;999999,"Te veel dieren",(C302*DASHBOARD!$D$7/1000000))</f>
        <v>1.5844040000000001E-4</v>
      </c>
    </row>
    <row r="303" spans="1:4" s="66" customFormat="1" ht="10.15" customHeight="1" x14ac:dyDescent="0.2">
      <c r="A303" s="68" t="s">
        <v>650</v>
      </c>
      <c r="B303" s="70">
        <f t="shared" si="4"/>
        <v>54</v>
      </c>
      <c r="C303" s="71">
        <v>1.711157</v>
      </c>
      <c r="D303" s="72">
        <f>IF(DASHBOARD!$D$7&gt;999999,"Te veel dieren",(C303*DASHBOARD!$D$7/1000000))</f>
        <v>1.7111570000000003E-3</v>
      </c>
    </row>
    <row r="304" spans="1:4" s="66" customFormat="1" ht="10.15" customHeight="1" x14ac:dyDescent="0.2">
      <c r="A304" s="68" t="s">
        <v>675</v>
      </c>
      <c r="B304" s="70">
        <f t="shared" si="4"/>
        <v>84</v>
      </c>
      <c r="C304" s="71">
        <v>2.6617989999999998</v>
      </c>
      <c r="D304" s="72">
        <f>IF(DASHBOARD!$D$7&gt;999999,"Te veel dieren",(C304*DASHBOARD!$D$7/1000000))</f>
        <v>2.6617989999999998E-3</v>
      </c>
    </row>
    <row r="305" spans="1:4" s="66" customFormat="1" ht="10.15" customHeight="1" x14ac:dyDescent="0.2">
      <c r="A305" s="68" t="s">
        <v>676</v>
      </c>
      <c r="B305" s="70">
        <f t="shared" si="4"/>
        <v>5</v>
      </c>
      <c r="C305" s="71">
        <v>0.15844040000000001</v>
      </c>
      <c r="D305" s="72">
        <f>IF(DASHBOARD!$D$7&gt;999999,"Te veel dieren",(C305*DASHBOARD!$D$7/1000000))</f>
        <v>1.5844040000000001E-4</v>
      </c>
    </row>
    <row r="306" spans="1:4" s="66" customFormat="1" ht="10.15" customHeight="1" x14ac:dyDescent="0.2">
      <c r="A306" s="68" t="s">
        <v>652</v>
      </c>
      <c r="B306" s="70">
        <f t="shared" si="4"/>
        <v>65</v>
      </c>
      <c r="C306" s="71">
        <v>2.0597259999999999</v>
      </c>
      <c r="D306" s="72">
        <f>IF(DASHBOARD!$D$7&gt;999999,"Te veel dieren",(C306*DASHBOARD!$D$7/1000000))</f>
        <v>2.059726E-3</v>
      </c>
    </row>
    <row r="307" spans="1:4" s="66" customFormat="1" ht="10.15" customHeight="1" x14ac:dyDescent="0.2">
      <c r="A307" s="68" t="s">
        <v>656</v>
      </c>
      <c r="B307" s="70">
        <f t="shared" si="4"/>
        <v>65</v>
      </c>
      <c r="C307" s="71">
        <v>2.0597259999999999</v>
      </c>
      <c r="D307" s="72">
        <f>IF(DASHBOARD!$D$7&gt;999999,"Te veel dieren",(C307*DASHBOARD!$D$7/1000000))</f>
        <v>2.059726E-3</v>
      </c>
    </row>
    <row r="308" spans="1:4" s="66" customFormat="1" ht="10.15" customHeight="1" x14ac:dyDescent="0.2">
      <c r="A308" s="68" t="s">
        <v>658</v>
      </c>
      <c r="B308" s="70">
        <f t="shared" si="4"/>
        <v>65</v>
      </c>
      <c r="C308" s="71">
        <v>2.0597259999999999</v>
      </c>
      <c r="D308" s="72">
        <f>IF(DASHBOARD!$D$7&gt;999999,"Te veel dieren",(C308*DASHBOARD!$D$7/1000000))</f>
        <v>2.059726E-3</v>
      </c>
    </row>
    <row r="309" spans="1:4" s="66" customFormat="1" ht="10.15" customHeight="1" x14ac:dyDescent="0.2">
      <c r="A309" s="68" t="s">
        <v>660</v>
      </c>
      <c r="B309" s="70">
        <f t="shared" si="4"/>
        <v>65</v>
      </c>
      <c r="C309" s="71">
        <v>2.0597259999999999</v>
      </c>
      <c r="D309" s="72">
        <f>IF(DASHBOARD!$D$7&gt;999999,"Te veel dieren",(C309*DASHBOARD!$D$7/1000000))</f>
        <v>2.059726E-3</v>
      </c>
    </row>
    <row r="310" spans="1:4" s="66" customFormat="1" ht="10.15" customHeight="1" x14ac:dyDescent="0.2">
      <c r="A310" s="68" t="s">
        <v>662</v>
      </c>
      <c r="B310" s="70">
        <f t="shared" si="4"/>
        <v>65</v>
      </c>
      <c r="C310" s="71">
        <v>2.0597259999999999</v>
      </c>
      <c r="D310" s="72">
        <f>IF(DASHBOARD!$D$7&gt;999999,"Te veel dieren",(C310*DASHBOARD!$D$7/1000000))</f>
        <v>2.059726E-3</v>
      </c>
    </row>
    <row r="311" spans="1:4" s="66" customFormat="1" ht="10.15" customHeight="1" x14ac:dyDescent="0.2">
      <c r="A311" s="68" t="s">
        <v>666</v>
      </c>
      <c r="B311" s="70">
        <f t="shared" si="4"/>
        <v>84</v>
      </c>
      <c r="C311" s="71">
        <v>2.6617989999999998</v>
      </c>
      <c r="D311" s="72">
        <f>IF(DASHBOARD!$D$7&gt;999999,"Te veel dieren",(C311*DASHBOARD!$D$7/1000000))</f>
        <v>2.6617989999999998E-3</v>
      </c>
    </row>
    <row r="312" spans="1:4" s="66" customFormat="1" ht="10.15" customHeight="1" x14ac:dyDescent="0.2">
      <c r="A312" s="68" t="s">
        <v>668</v>
      </c>
      <c r="B312" s="70">
        <f t="shared" si="4"/>
        <v>84</v>
      </c>
      <c r="C312" s="71">
        <v>2.6617989999999998</v>
      </c>
      <c r="D312" s="72">
        <f>IF(DASHBOARD!$D$7&gt;999999,"Te veel dieren",(C312*DASHBOARD!$D$7/1000000))</f>
        <v>2.6617989999999998E-3</v>
      </c>
    </row>
    <row r="313" spans="1:4" s="66" customFormat="1" ht="10.15" customHeight="1" x14ac:dyDescent="0.2">
      <c r="A313" s="68" t="s">
        <v>670</v>
      </c>
      <c r="B313" s="70">
        <f t="shared" si="4"/>
        <v>33</v>
      </c>
      <c r="C313" s="71">
        <v>1.0457069999999999</v>
      </c>
      <c r="D313" s="72">
        <f>IF(DASHBOARD!$D$7&gt;999999,"Te veel dieren",(C313*DASHBOARD!$D$7/1000000))</f>
        <v>1.0457069999999999E-3</v>
      </c>
    </row>
    <row r="314" spans="1:4" s="66" customFormat="1" ht="10.15" customHeight="1" x14ac:dyDescent="0.2">
      <c r="A314" s="68" t="s">
        <v>670</v>
      </c>
      <c r="B314" s="70">
        <f t="shared" si="4"/>
        <v>21</v>
      </c>
      <c r="C314" s="71">
        <v>0.66544979999999998</v>
      </c>
      <c r="D314" s="72">
        <f>IF(DASHBOARD!$D$7&gt;999999,"Te veel dieren",(C314*DASHBOARD!$D$7/1000000))</f>
        <v>6.6544979999999998E-4</v>
      </c>
    </row>
    <row r="315" spans="1:4" s="66" customFormat="1" ht="10.15" customHeight="1" x14ac:dyDescent="0.2">
      <c r="A315" s="69" t="s">
        <v>671</v>
      </c>
      <c r="B315" s="70">
        <f t="shared" si="4"/>
        <v>17</v>
      </c>
      <c r="C315" s="71">
        <v>0.53869699999999998</v>
      </c>
      <c r="D315" s="72">
        <f>IF(DASHBOARD!$D$7&gt;999999,"Te veel dieren",(C315*DASHBOARD!$D$7/1000000))</f>
        <v>5.3869699999999998E-4</v>
      </c>
    </row>
    <row r="316" spans="1:4" s="66" customFormat="1" ht="10.15" customHeight="1" x14ac:dyDescent="0.2">
      <c r="A316" s="68" t="s">
        <v>673</v>
      </c>
      <c r="B316" s="70">
        <f t="shared" si="4"/>
        <v>54</v>
      </c>
      <c r="C316" s="71">
        <v>1.711157</v>
      </c>
      <c r="D316" s="72">
        <f>IF(DASHBOARD!$D$7&gt;999999,"Te veel dieren",(C316*DASHBOARD!$D$7/1000000))</f>
        <v>1.7111570000000003E-3</v>
      </c>
    </row>
    <row r="317" spans="1:4" s="66" customFormat="1" ht="10.15" customHeight="1" x14ac:dyDescent="0.2">
      <c r="A317" s="69" t="s">
        <v>674</v>
      </c>
      <c r="B317" s="70">
        <f t="shared" si="4"/>
        <v>25</v>
      </c>
      <c r="C317" s="71">
        <v>0.79220199999999996</v>
      </c>
      <c r="D317" s="72">
        <f>IF(DASHBOARD!$D$7&gt;999999,"Te veel dieren",(C317*DASHBOARD!$D$7/1000000))</f>
        <v>7.9220199999999999E-4</v>
      </c>
    </row>
    <row r="318" spans="1:4" s="66" customFormat="1" ht="10.15" customHeight="1" x14ac:dyDescent="0.2">
      <c r="A318" s="68" t="s">
        <v>621</v>
      </c>
      <c r="B318" s="70">
        <f t="shared" si="4"/>
        <v>5</v>
      </c>
      <c r="C318" s="71">
        <v>0.15844</v>
      </c>
      <c r="D318" s="72">
        <f>IF(DASHBOARD!$D$7&gt;999999,"Te veel dieren",(C318*DASHBOARD!$D$7/1000000))</f>
        <v>1.5844000000000001E-4</v>
      </c>
    </row>
    <row r="319" spans="1:4" s="66" customFormat="1" ht="10.15" customHeight="1" x14ac:dyDescent="0.2">
      <c r="A319" s="68" t="s">
        <v>622</v>
      </c>
      <c r="B319" s="70">
        <f t="shared" si="4"/>
        <v>5</v>
      </c>
      <c r="C319" s="71">
        <v>0.15844</v>
      </c>
      <c r="D319" s="72">
        <f>IF(DASHBOARD!$D$7&gt;999999,"Te veel dieren",(C319*DASHBOARD!$D$7/1000000))</f>
        <v>1.5844000000000001E-4</v>
      </c>
    </row>
    <row r="320" spans="1:4" s="66" customFormat="1" ht="10.15" customHeight="1" x14ac:dyDescent="0.2">
      <c r="A320" s="68" t="s">
        <v>623</v>
      </c>
      <c r="B320" s="70">
        <f t="shared" si="4"/>
        <v>5</v>
      </c>
      <c r="C320" s="71">
        <v>0.15844</v>
      </c>
      <c r="D320" s="72">
        <f>IF(DASHBOARD!$D$7&gt;999999,"Te veel dieren",(C320*DASHBOARD!$D$7/1000000))</f>
        <v>1.5844000000000001E-4</v>
      </c>
    </row>
    <row r="321" spans="1:4" s="66" customFormat="1" ht="10.15" customHeight="1" x14ac:dyDescent="0.2">
      <c r="A321" s="68" t="s">
        <v>626</v>
      </c>
      <c r="B321" s="70">
        <f t="shared" ref="B321:B384" si="5">ROUND((365.25*24*3600*C321/1000000),0)</f>
        <v>5</v>
      </c>
      <c r="C321" s="71">
        <v>0.15844</v>
      </c>
      <c r="D321" s="72">
        <f>IF(DASHBOARD!$D$7&gt;999999,"Te veel dieren",(C321*DASHBOARD!$D$7/1000000))</f>
        <v>1.5844000000000001E-4</v>
      </c>
    </row>
    <row r="322" spans="1:4" s="66" customFormat="1" ht="10.15" customHeight="1" x14ac:dyDescent="0.2">
      <c r="A322" s="68" t="s">
        <v>627</v>
      </c>
      <c r="B322" s="70">
        <f t="shared" si="5"/>
        <v>5</v>
      </c>
      <c r="C322" s="71">
        <v>0.15844</v>
      </c>
      <c r="D322" s="72">
        <f>IF(DASHBOARD!$D$7&gt;999999,"Te veel dieren",(C322*DASHBOARD!$D$7/1000000))</f>
        <v>1.5844000000000001E-4</v>
      </c>
    </row>
    <row r="323" spans="1:4" s="66" customFormat="1" ht="10.15" customHeight="1" x14ac:dyDescent="0.2">
      <c r="A323" s="68" t="s">
        <v>629</v>
      </c>
      <c r="B323" s="70">
        <f t="shared" si="5"/>
        <v>3</v>
      </c>
      <c r="C323" s="71">
        <v>9.5063999999999996E-2</v>
      </c>
      <c r="D323" s="72">
        <f>IF(DASHBOARD!$D$7&gt;999999,"Te veel dieren",(C323*DASHBOARD!$D$7/1000000))</f>
        <v>9.5063999999999996E-5</v>
      </c>
    </row>
    <row r="324" spans="1:4" s="66" customFormat="1" ht="10.15" customHeight="1" x14ac:dyDescent="0.2">
      <c r="A324" s="68" t="s">
        <v>631</v>
      </c>
      <c r="B324" s="70">
        <f t="shared" si="5"/>
        <v>3</v>
      </c>
      <c r="C324" s="71">
        <v>9.5063999999999996E-2</v>
      </c>
      <c r="D324" s="72">
        <f>IF(DASHBOARD!$D$7&gt;999999,"Te veel dieren",(C324*DASHBOARD!$D$7/1000000))</f>
        <v>9.5063999999999996E-5</v>
      </c>
    </row>
    <row r="325" spans="1:4" s="66" customFormat="1" ht="10.15" customHeight="1" x14ac:dyDescent="0.2">
      <c r="A325" s="68" t="s">
        <v>633</v>
      </c>
      <c r="B325" s="70">
        <f t="shared" si="5"/>
        <v>23</v>
      </c>
      <c r="C325" s="71">
        <v>0.72882599999999997</v>
      </c>
      <c r="D325" s="72">
        <f>IF(DASHBOARD!$D$7&gt;999999,"Te veel dieren",(C325*DASHBOARD!$D$7/1000000))</f>
        <v>7.2882600000000002E-4</v>
      </c>
    </row>
    <row r="326" spans="1:4" s="66" customFormat="1" ht="10.15" customHeight="1" x14ac:dyDescent="0.2">
      <c r="A326" s="68" t="s">
        <v>635</v>
      </c>
      <c r="B326" s="70">
        <f t="shared" si="5"/>
        <v>23</v>
      </c>
      <c r="C326" s="71">
        <v>0.72882599999999997</v>
      </c>
      <c r="D326" s="72">
        <f>IF(DASHBOARD!$D$7&gt;999999,"Te veel dieren",(C326*DASHBOARD!$D$7/1000000))</f>
        <v>7.2882600000000002E-4</v>
      </c>
    </row>
    <row r="327" spans="1:4" s="66" customFormat="1" ht="10.15" customHeight="1" x14ac:dyDescent="0.2">
      <c r="A327" s="68" t="s">
        <v>637</v>
      </c>
      <c r="B327" s="70">
        <f t="shared" si="5"/>
        <v>5</v>
      </c>
      <c r="C327" s="71">
        <v>0.15844040000000001</v>
      </c>
      <c r="D327" s="72">
        <f>IF(DASHBOARD!$D$7&gt;999999,"Te veel dieren",(C327*DASHBOARD!$D$7/1000000))</f>
        <v>1.5844040000000001E-4</v>
      </c>
    </row>
    <row r="328" spans="1:4" s="66" customFormat="1" ht="10.15" customHeight="1" x14ac:dyDescent="0.2">
      <c r="A328" s="68" t="s">
        <v>638</v>
      </c>
      <c r="B328" s="70">
        <f t="shared" si="5"/>
        <v>84</v>
      </c>
      <c r="C328" s="71">
        <v>2.6617989999999998</v>
      </c>
      <c r="D328" s="72">
        <f>IF(DASHBOARD!$D$7&gt;999999,"Te veel dieren",(C328*DASHBOARD!$D$7/1000000))</f>
        <v>2.6617989999999998E-3</v>
      </c>
    </row>
    <row r="329" spans="1:4" s="66" customFormat="1" ht="10.15" customHeight="1" x14ac:dyDescent="0.2">
      <c r="A329" s="68" t="s">
        <v>640</v>
      </c>
      <c r="B329" s="70">
        <f t="shared" si="5"/>
        <v>84</v>
      </c>
      <c r="C329" s="71">
        <v>2.6617989999999998</v>
      </c>
      <c r="D329" s="72">
        <f>IF(DASHBOARD!$D$7&gt;999999,"Te veel dieren",(C329*DASHBOARD!$D$7/1000000))</f>
        <v>2.6617989999999998E-3</v>
      </c>
    </row>
    <row r="330" spans="1:4" s="66" customFormat="1" ht="10.15" customHeight="1" x14ac:dyDescent="0.2">
      <c r="A330" s="69" t="s">
        <v>644</v>
      </c>
      <c r="B330" s="70">
        <f t="shared" si="5"/>
        <v>84</v>
      </c>
      <c r="C330" s="71">
        <v>2.6617989999999998</v>
      </c>
      <c r="D330" s="72">
        <f>IF(DASHBOARD!$D$7&gt;999999,"Te veel dieren",(C330*DASHBOARD!$D$7/1000000))</f>
        <v>2.6617989999999998E-3</v>
      </c>
    </row>
    <row r="331" spans="1:4" s="66" customFormat="1" ht="10.15" customHeight="1" x14ac:dyDescent="0.2">
      <c r="A331" s="69" t="s">
        <v>646</v>
      </c>
      <c r="B331" s="70">
        <f t="shared" si="5"/>
        <v>84</v>
      </c>
      <c r="C331" s="71">
        <v>2.6617989999999998</v>
      </c>
      <c r="D331" s="72">
        <f>IF(DASHBOARD!$D$7&gt;999999,"Te veel dieren",(C331*DASHBOARD!$D$7/1000000))</f>
        <v>2.6617989999999998E-3</v>
      </c>
    </row>
    <row r="332" spans="1:4" s="66" customFormat="1" ht="10.15" customHeight="1" x14ac:dyDescent="0.2">
      <c r="A332" s="69" t="s">
        <v>648</v>
      </c>
      <c r="B332" s="70">
        <f t="shared" si="5"/>
        <v>84</v>
      </c>
      <c r="C332" s="71">
        <v>2.6617989999999998</v>
      </c>
      <c r="D332" s="72">
        <f>IF(DASHBOARD!$D$7&gt;999999,"Te veel dieren",(C332*DASHBOARD!$D$7/1000000))</f>
        <v>2.6617989999999998E-3</v>
      </c>
    </row>
    <row r="333" spans="1:4" s="66" customFormat="1" ht="10.15" customHeight="1" x14ac:dyDescent="0.2">
      <c r="A333" s="68" t="s">
        <v>679</v>
      </c>
      <c r="B333" s="70">
        <f t="shared" si="5"/>
        <v>15</v>
      </c>
      <c r="C333" s="71">
        <v>0.47532099999999999</v>
      </c>
      <c r="D333" s="72">
        <f>IF(DASHBOARD!$D$7&gt;999999,"Te veel dieren",(C333*DASHBOARD!$D$7/1000000))</f>
        <v>4.7532099999999996E-4</v>
      </c>
    </row>
    <row r="334" spans="1:4" s="66" customFormat="1" ht="10.15" customHeight="1" x14ac:dyDescent="0.2">
      <c r="A334" s="69" t="s">
        <v>692</v>
      </c>
      <c r="B334" s="70">
        <f t="shared" si="5"/>
        <v>7</v>
      </c>
      <c r="C334" s="71">
        <v>0.22181699999999999</v>
      </c>
      <c r="D334" s="72">
        <f>IF(DASHBOARD!$D$7&gt;999999,"Te veel dieren",(C334*DASHBOARD!$D$7/1000000))</f>
        <v>2.2181699999999997E-4</v>
      </c>
    </row>
    <row r="335" spans="1:4" s="66" customFormat="1" ht="10.15" customHeight="1" x14ac:dyDescent="0.2">
      <c r="A335" s="68" t="s">
        <v>693</v>
      </c>
      <c r="B335" s="70">
        <f t="shared" si="5"/>
        <v>23</v>
      </c>
      <c r="C335" s="71">
        <v>0.72882599999999997</v>
      </c>
      <c r="D335" s="72">
        <f>IF(DASHBOARD!$D$7&gt;999999,"Te veel dieren",(C335*DASHBOARD!$D$7/1000000))</f>
        <v>7.2882600000000002E-4</v>
      </c>
    </row>
    <row r="336" spans="1:4" s="66" customFormat="1" ht="10.15" customHeight="1" x14ac:dyDescent="0.2">
      <c r="A336" s="68" t="s">
        <v>680</v>
      </c>
      <c r="B336" s="70">
        <f t="shared" si="5"/>
        <v>9</v>
      </c>
      <c r="C336" s="71">
        <v>0.28519299999999997</v>
      </c>
      <c r="D336" s="72">
        <f>IF(DASHBOARD!$D$7&gt;999999,"Te veel dieren",(C336*DASHBOARD!$D$7/1000000))</f>
        <v>2.8519299999999999E-4</v>
      </c>
    </row>
    <row r="337" spans="1:4" s="66" customFormat="1" ht="10.15" customHeight="1" x14ac:dyDescent="0.2">
      <c r="A337" s="68" t="s">
        <v>680</v>
      </c>
      <c r="B337" s="70">
        <f t="shared" si="5"/>
        <v>6</v>
      </c>
      <c r="C337" s="71">
        <v>0.19012899999999999</v>
      </c>
      <c r="D337" s="72">
        <f>IF(DASHBOARD!$D$7&gt;999999,"Te veel dieren",(C337*DASHBOARD!$D$7/1000000))</f>
        <v>1.9012899999999998E-4</v>
      </c>
    </row>
    <row r="338" spans="1:4" s="66" customFormat="1" ht="10.15" customHeight="1" x14ac:dyDescent="0.2">
      <c r="A338" s="68" t="s">
        <v>681</v>
      </c>
      <c r="B338" s="70">
        <f t="shared" si="5"/>
        <v>23</v>
      </c>
      <c r="C338" s="71">
        <v>0.72882599999999997</v>
      </c>
      <c r="D338" s="72">
        <f>IF(DASHBOARD!$D$7&gt;999999,"Te veel dieren",(C338*DASHBOARD!$D$7/1000000))</f>
        <v>7.2882600000000002E-4</v>
      </c>
    </row>
    <row r="339" spans="1:4" s="66" customFormat="1" ht="10.15" customHeight="1" x14ac:dyDescent="0.2">
      <c r="A339" s="69" t="s">
        <v>683</v>
      </c>
      <c r="B339" s="70">
        <f t="shared" si="5"/>
        <v>23</v>
      </c>
      <c r="C339" s="71">
        <v>0.72882599999999997</v>
      </c>
      <c r="D339" s="72">
        <f>IF(DASHBOARD!$D$7&gt;999999,"Te veel dieren",(C339*DASHBOARD!$D$7/1000000))</f>
        <v>7.2882600000000002E-4</v>
      </c>
    </row>
    <row r="340" spans="1:4" s="66" customFormat="1" ht="10.15" customHeight="1" x14ac:dyDescent="0.2">
      <c r="A340" s="69" t="s">
        <v>684</v>
      </c>
      <c r="B340" s="70">
        <f t="shared" si="5"/>
        <v>5</v>
      </c>
      <c r="C340" s="71">
        <v>0.15844040000000001</v>
      </c>
      <c r="D340" s="72">
        <f>IF(DASHBOARD!$D$7&gt;999999,"Te veel dieren",(C340*DASHBOARD!$D$7/1000000))</f>
        <v>1.5844040000000001E-4</v>
      </c>
    </row>
    <row r="341" spans="1:4" s="66" customFormat="1" ht="10.15" customHeight="1" x14ac:dyDescent="0.2">
      <c r="A341" s="68" t="s">
        <v>685</v>
      </c>
      <c r="B341" s="70">
        <f t="shared" si="5"/>
        <v>15</v>
      </c>
      <c r="C341" s="71">
        <v>0.47532099999999999</v>
      </c>
      <c r="D341" s="72">
        <f>IF(DASHBOARD!$D$7&gt;999999,"Te veel dieren",(C341*DASHBOARD!$D$7/1000000))</f>
        <v>4.7532099999999996E-4</v>
      </c>
    </row>
    <row r="342" spans="1:4" s="66" customFormat="1" ht="10.15" customHeight="1" x14ac:dyDescent="0.2">
      <c r="A342" s="68" t="s">
        <v>687</v>
      </c>
      <c r="B342" s="70">
        <f t="shared" si="5"/>
        <v>23</v>
      </c>
      <c r="C342" s="71">
        <v>0.72882599999999997</v>
      </c>
      <c r="D342" s="72">
        <f>IF(DASHBOARD!$D$7&gt;999999,"Te veel dieren",(C342*DASHBOARD!$D$7/1000000))</f>
        <v>7.2882600000000002E-4</v>
      </c>
    </row>
    <row r="343" spans="1:4" s="66" customFormat="1" ht="10.15" customHeight="1" x14ac:dyDescent="0.2">
      <c r="A343" s="68" t="s">
        <v>688</v>
      </c>
      <c r="B343" s="70">
        <f t="shared" si="5"/>
        <v>23</v>
      </c>
      <c r="C343" s="71">
        <v>0.72882599999999997</v>
      </c>
      <c r="D343" s="72">
        <f>IF(DASHBOARD!$D$7&gt;999999,"Te veel dieren",(C343*DASHBOARD!$D$7/1000000))</f>
        <v>7.2882600000000002E-4</v>
      </c>
    </row>
    <row r="344" spans="1:4" s="66" customFormat="1" ht="10.15" customHeight="1" x14ac:dyDescent="0.2">
      <c r="A344" s="68" t="s">
        <v>690</v>
      </c>
      <c r="B344" s="70">
        <f t="shared" si="5"/>
        <v>23</v>
      </c>
      <c r="C344" s="71">
        <v>0.72882599999999997</v>
      </c>
      <c r="D344" s="72">
        <f>IF(DASHBOARD!$D$7&gt;999999,"Te veel dieren",(C344*DASHBOARD!$D$7/1000000))</f>
        <v>7.2882600000000002E-4</v>
      </c>
    </row>
    <row r="345" spans="1:4" s="66" customFormat="1" ht="10.15" customHeight="1" x14ac:dyDescent="0.2">
      <c r="A345" s="68" t="s">
        <v>696</v>
      </c>
      <c r="B345" s="70">
        <f t="shared" si="5"/>
        <v>8</v>
      </c>
      <c r="C345" s="71">
        <v>0.25350499999999998</v>
      </c>
      <c r="D345" s="72">
        <f>IF(DASHBOARD!$D$7&gt;999999,"Te veel dieren",(C345*DASHBOARD!$D$7/1000000))</f>
        <v>2.5350499999999995E-4</v>
      </c>
    </row>
    <row r="346" spans="1:4" s="66" customFormat="1" ht="10.15" customHeight="1" x14ac:dyDescent="0.2">
      <c r="A346" s="69" t="s">
        <v>719</v>
      </c>
      <c r="B346" s="70">
        <f t="shared" si="5"/>
        <v>28</v>
      </c>
      <c r="C346" s="71">
        <v>0.887266</v>
      </c>
      <c r="D346" s="72">
        <f>IF(DASHBOARD!$D$7&gt;999999,"Te veel dieren",(C346*DASHBOARD!$D$7/1000000))</f>
        <v>8.8726599999999994E-4</v>
      </c>
    </row>
    <row r="347" spans="1:4" s="66" customFormat="1" ht="10.15" customHeight="1" x14ac:dyDescent="0.2">
      <c r="A347" s="68" t="s">
        <v>721</v>
      </c>
      <c r="B347" s="70">
        <f t="shared" si="5"/>
        <v>43</v>
      </c>
      <c r="C347" s="71">
        <v>1.3625879999999999</v>
      </c>
      <c r="D347" s="72">
        <f>IF(DASHBOARD!$D$7&gt;999999,"Te veel dieren",(C347*DASHBOARD!$D$7/1000000))</f>
        <v>1.3625879999999999E-3</v>
      </c>
    </row>
    <row r="348" spans="1:4" s="66" customFormat="1" ht="10.15" customHeight="1" x14ac:dyDescent="0.2">
      <c r="A348" s="69" t="s">
        <v>720</v>
      </c>
      <c r="B348" s="70">
        <f t="shared" si="5"/>
        <v>13</v>
      </c>
      <c r="C348" s="71">
        <v>0.41194500000000001</v>
      </c>
      <c r="D348" s="72">
        <f>IF(DASHBOARD!$D$7&gt;999999,"Te veel dieren",(C348*DASHBOARD!$D$7/1000000))</f>
        <v>4.1194499999999999E-4</v>
      </c>
    </row>
    <row r="349" spans="1:4" s="66" customFormat="1" ht="10.15" customHeight="1" x14ac:dyDescent="0.2">
      <c r="A349" s="68" t="s">
        <v>698</v>
      </c>
      <c r="B349" s="70">
        <f t="shared" si="5"/>
        <v>43</v>
      </c>
      <c r="C349" s="71">
        <v>1.3625879999999999</v>
      </c>
      <c r="D349" s="72">
        <f>IF(DASHBOARD!$D$7&gt;999999,"Te veel dieren",(C349*DASHBOARD!$D$7/1000000))</f>
        <v>1.3625879999999999E-3</v>
      </c>
    </row>
    <row r="350" spans="1:4" s="66" customFormat="1" ht="10.15" customHeight="1" x14ac:dyDescent="0.2">
      <c r="A350" s="68" t="s">
        <v>700</v>
      </c>
      <c r="B350" s="70">
        <f t="shared" si="5"/>
        <v>43</v>
      </c>
      <c r="C350" s="71">
        <v>1.3625879999999999</v>
      </c>
      <c r="D350" s="72">
        <f>IF(DASHBOARD!$D$7&gt;999999,"Te veel dieren",(C350*DASHBOARD!$D$7/1000000))</f>
        <v>1.3625879999999999E-3</v>
      </c>
    </row>
    <row r="351" spans="1:4" s="66" customFormat="1" ht="10.15" customHeight="1" x14ac:dyDescent="0.2">
      <c r="A351" s="68" t="s">
        <v>704</v>
      </c>
      <c r="B351" s="70">
        <f t="shared" si="5"/>
        <v>43</v>
      </c>
      <c r="C351" s="71">
        <v>1.3625879999999999</v>
      </c>
      <c r="D351" s="72">
        <f>IF(DASHBOARD!$D$7&gt;999999,"Te veel dieren",(C351*DASHBOARD!$D$7/1000000))</f>
        <v>1.3625879999999999E-3</v>
      </c>
    </row>
    <row r="352" spans="1:4" s="66" customFormat="1" ht="10.15" customHeight="1" x14ac:dyDescent="0.2">
      <c r="A352" s="68" t="s">
        <v>706</v>
      </c>
      <c r="B352" s="70">
        <f t="shared" si="5"/>
        <v>43</v>
      </c>
      <c r="C352" s="71">
        <v>1.3625879999999999</v>
      </c>
      <c r="D352" s="72">
        <f>IF(DASHBOARD!$D$7&gt;999999,"Te veel dieren",(C352*DASHBOARD!$D$7/1000000))</f>
        <v>1.3625879999999999E-3</v>
      </c>
    </row>
    <row r="353" spans="1:4" s="66" customFormat="1" ht="10.15" customHeight="1" x14ac:dyDescent="0.2">
      <c r="A353" s="68" t="s">
        <v>708</v>
      </c>
      <c r="B353" s="70">
        <f t="shared" si="5"/>
        <v>43</v>
      </c>
      <c r="C353" s="71">
        <v>1.3625879999999999</v>
      </c>
      <c r="D353" s="72">
        <f>IF(DASHBOARD!$D$7&gt;999999,"Te veel dieren",(C353*DASHBOARD!$D$7/1000000))</f>
        <v>1.3625879999999999E-3</v>
      </c>
    </row>
    <row r="354" spans="1:4" s="66" customFormat="1" ht="10.15" customHeight="1" x14ac:dyDescent="0.2">
      <c r="A354" s="68" t="s">
        <v>710</v>
      </c>
      <c r="B354" s="70">
        <f t="shared" si="5"/>
        <v>43</v>
      </c>
      <c r="C354" s="71">
        <v>1.3625879999999999</v>
      </c>
      <c r="D354" s="72">
        <f>IF(DASHBOARD!$D$7&gt;999999,"Te veel dieren",(C354*DASHBOARD!$D$7/1000000))</f>
        <v>1.3625879999999999E-3</v>
      </c>
    </row>
    <row r="355" spans="1:4" s="66" customFormat="1" ht="10.15" customHeight="1" x14ac:dyDescent="0.2">
      <c r="A355" s="68" t="s">
        <v>711</v>
      </c>
      <c r="B355" s="70">
        <f t="shared" si="5"/>
        <v>43</v>
      </c>
      <c r="C355" s="71">
        <v>1.3625879999999999</v>
      </c>
      <c r="D355" s="72">
        <f>IF(DASHBOARD!$D$7&gt;999999,"Te veel dieren",(C355*DASHBOARD!$D$7/1000000))</f>
        <v>1.3625879999999999E-3</v>
      </c>
    </row>
    <row r="356" spans="1:4" s="66" customFormat="1" ht="10.15" customHeight="1" x14ac:dyDescent="0.2">
      <c r="A356" s="68" t="s">
        <v>713</v>
      </c>
      <c r="B356" s="70">
        <f t="shared" si="5"/>
        <v>28</v>
      </c>
      <c r="C356" s="71">
        <v>0.887266</v>
      </c>
      <c r="D356" s="72">
        <f>IF(DASHBOARD!$D$7&gt;999999,"Te veel dieren",(C356*DASHBOARD!$D$7/1000000))</f>
        <v>8.8726599999999994E-4</v>
      </c>
    </row>
    <row r="357" spans="1:4" s="66" customFormat="1" ht="10.15" customHeight="1" x14ac:dyDescent="0.2">
      <c r="A357" s="68" t="s">
        <v>714</v>
      </c>
      <c r="B357" s="70">
        <f t="shared" si="5"/>
        <v>17</v>
      </c>
      <c r="C357" s="71">
        <v>0.53869699999999998</v>
      </c>
      <c r="D357" s="72">
        <f>IF(DASHBOARD!$D$7&gt;999999,"Te veel dieren",(C357*DASHBOARD!$D$7/1000000))</f>
        <v>5.3869699999999998E-4</v>
      </c>
    </row>
    <row r="358" spans="1:4" s="66" customFormat="1" ht="10.15" customHeight="1" x14ac:dyDescent="0.2">
      <c r="A358" s="68" t="s">
        <v>714</v>
      </c>
      <c r="B358" s="70">
        <f t="shared" si="5"/>
        <v>11</v>
      </c>
      <c r="C358" s="71">
        <v>0.34856900000000002</v>
      </c>
      <c r="D358" s="72">
        <f>IF(DASHBOARD!$D$7&gt;999999,"Te veel dieren",(C358*DASHBOARD!$D$7/1000000))</f>
        <v>3.4856900000000002E-4</v>
      </c>
    </row>
    <row r="359" spans="1:4" s="66" customFormat="1" ht="10.15" customHeight="1" x14ac:dyDescent="0.2">
      <c r="A359" s="68" t="s">
        <v>716</v>
      </c>
      <c r="B359" s="70">
        <f t="shared" si="5"/>
        <v>43</v>
      </c>
      <c r="C359" s="71">
        <v>1.3625879999999999</v>
      </c>
      <c r="D359" s="72">
        <f>IF(DASHBOARD!$D$7&gt;999999,"Te veel dieren",(C359*DASHBOARD!$D$7/1000000))</f>
        <v>1.3625879999999999E-3</v>
      </c>
    </row>
    <row r="360" spans="1:4" s="66" customFormat="1" ht="10.15" customHeight="1" x14ac:dyDescent="0.2">
      <c r="A360" s="69" t="s">
        <v>718</v>
      </c>
      <c r="B360" s="70">
        <f t="shared" si="5"/>
        <v>9</v>
      </c>
      <c r="C360" s="71">
        <v>0.28519299999999997</v>
      </c>
      <c r="D360" s="72">
        <f>IF(DASHBOARD!$D$7&gt;999999,"Te veel dieren",(C360*DASHBOARD!$D$7/1000000))</f>
        <v>2.8519299999999999E-4</v>
      </c>
    </row>
    <row r="361" spans="1:4" s="66" customFormat="1" ht="10.15" customHeight="1" x14ac:dyDescent="0.2">
      <c r="A361" s="68" t="s">
        <v>724</v>
      </c>
      <c r="B361" s="70">
        <f t="shared" si="5"/>
        <v>22</v>
      </c>
      <c r="C361" s="71">
        <v>0.69713800000000004</v>
      </c>
      <c r="D361" s="72">
        <f>IF(DASHBOARD!$D$7&gt;999999,"Te veel dieren",(C361*DASHBOARD!$D$7/1000000))</f>
        <v>6.9713800000000003E-4</v>
      </c>
    </row>
    <row r="362" spans="1:4" s="66" customFormat="1" ht="10.15" customHeight="1" x14ac:dyDescent="0.2">
      <c r="A362" s="68" t="s">
        <v>773</v>
      </c>
      <c r="B362" s="70">
        <f t="shared" si="5"/>
        <v>22</v>
      </c>
      <c r="C362" s="71">
        <v>0.69713800000000004</v>
      </c>
      <c r="D362" s="72">
        <f>IF(DASHBOARD!$D$7&gt;999999,"Te veel dieren",(C362*DASHBOARD!$D$7/1000000))</f>
        <v>6.9713800000000003E-4</v>
      </c>
    </row>
    <row r="363" spans="1:4" s="66" customFormat="1" ht="10.15" customHeight="1" x14ac:dyDescent="0.2">
      <c r="A363" s="68" t="s">
        <v>781</v>
      </c>
      <c r="B363" s="70">
        <f t="shared" si="5"/>
        <v>22</v>
      </c>
      <c r="C363" s="71">
        <v>0.69713800000000004</v>
      </c>
      <c r="D363" s="72">
        <f>IF(DASHBOARD!$D$7&gt;999999,"Te veel dieren",(C363*DASHBOARD!$D$7/1000000))</f>
        <v>6.9713800000000003E-4</v>
      </c>
    </row>
    <row r="364" spans="1:4" s="66" customFormat="1" ht="10.15" customHeight="1" x14ac:dyDescent="0.2">
      <c r="A364" s="69" t="s">
        <v>774</v>
      </c>
      <c r="B364" s="70">
        <f t="shared" si="5"/>
        <v>22</v>
      </c>
      <c r="C364" s="71">
        <v>0.69713800000000004</v>
      </c>
      <c r="D364" s="72">
        <f>IF(DASHBOARD!$D$7&gt;999999,"Te veel dieren",(C364*DASHBOARD!$D$7/1000000))</f>
        <v>6.9713800000000003E-4</v>
      </c>
    </row>
    <row r="365" spans="1:4" s="66" customFormat="1" ht="10.15" customHeight="1" x14ac:dyDescent="0.2">
      <c r="A365" s="69" t="s">
        <v>775</v>
      </c>
      <c r="B365" s="70">
        <f t="shared" si="5"/>
        <v>4</v>
      </c>
      <c r="C365" s="71">
        <v>0.126752</v>
      </c>
      <c r="D365" s="72">
        <f>IF(DASHBOARD!$D$7&gt;999999,"Te veel dieren",(C365*DASHBOARD!$D$7/1000000))</f>
        <v>1.2675200000000002E-4</v>
      </c>
    </row>
    <row r="366" spans="1:4" s="66" customFormat="1" ht="10.15" customHeight="1" x14ac:dyDescent="0.2">
      <c r="A366" s="69" t="s">
        <v>776</v>
      </c>
      <c r="B366" s="70">
        <f t="shared" si="5"/>
        <v>14</v>
      </c>
      <c r="C366" s="71">
        <v>0.443633</v>
      </c>
      <c r="D366" s="72">
        <f>IF(DASHBOARD!$D$7&gt;999999,"Te veel dieren",(C366*DASHBOARD!$D$7/1000000))</f>
        <v>4.4363299999999997E-4</v>
      </c>
    </row>
    <row r="367" spans="1:4" s="66" customFormat="1" ht="10.15" customHeight="1" x14ac:dyDescent="0.2">
      <c r="A367" s="68" t="s">
        <v>777</v>
      </c>
      <c r="B367" s="70">
        <f t="shared" si="5"/>
        <v>22</v>
      </c>
      <c r="C367" s="71">
        <v>0.69713800000000004</v>
      </c>
      <c r="D367" s="72">
        <f>IF(DASHBOARD!$D$7&gt;999999,"Te veel dieren",(C367*DASHBOARD!$D$7/1000000))</f>
        <v>6.9713800000000003E-4</v>
      </c>
    </row>
    <row r="368" spans="1:4" s="66" customFormat="1" ht="10.15" customHeight="1" x14ac:dyDescent="0.2">
      <c r="A368" s="68" t="s">
        <v>778</v>
      </c>
      <c r="B368" s="70">
        <f t="shared" si="5"/>
        <v>22</v>
      </c>
      <c r="C368" s="71">
        <v>0.69713800000000004</v>
      </c>
      <c r="D368" s="72">
        <f>IF(DASHBOARD!$D$7&gt;999999,"Te veel dieren",(C368*DASHBOARD!$D$7/1000000))</f>
        <v>6.9713800000000003E-4</v>
      </c>
    </row>
    <row r="369" spans="1:4" s="66" customFormat="1" ht="10.15" customHeight="1" x14ac:dyDescent="0.2">
      <c r="A369" s="69" t="s">
        <v>779</v>
      </c>
      <c r="B369" s="70">
        <f t="shared" si="5"/>
        <v>7</v>
      </c>
      <c r="C369" s="71">
        <v>0.22181699999999999</v>
      </c>
      <c r="D369" s="72">
        <f>IF(DASHBOARD!$D$7&gt;999999,"Te veel dieren",(C369*DASHBOARD!$D$7/1000000))</f>
        <v>2.2181699999999997E-4</v>
      </c>
    </row>
    <row r="370" spans="1:4" s="66" customFormat="1" ht="10.15" customHeight="1" x14ac:dyDescent="0.2">
      <c r="A370" s="68" t="s">
        <v>726</v>
      </c>
      <c r="B370" s="70">
        <f t="shared" si="5"/>
        <v>22</v>
      </c>
      <c r="C370" s="71">
        <v>0.69713800000000004</v>
      </c>
      <c r="D370" s="72">
        <f>IF(DASHBOARD!$D$7&gt;999999,"Te veel dieren",(C370*DASHBOARD!$D$7/1000000))</f>
        <v>6.9713800000000003E-4</v>
      </c>
    </row>
    <row r="371" spans="1:4" s="66" customFormat="1" ht="10.15" customHeight="1" x14ac:dyDescent="0.2">
      <c r="A371" s="68" t="s">
        <v>728</v>
      </c>
      <c r="B371" s="70">
        <f t="shared" si="5"/>
        <v>22</v>
      </c>
      <c r="C371" s="71">
        <v>0.69713800000000004</v>
      </c>
      <c r="D371" s="72">
        <f>IF(DASHBOARD!$D$7&gt;999999,"Te veel dieren",(C371*DASHBOARD!$D$7/1000000))</f>
        <v>6.9713800000000003E-4</v>
      </c>
    </row>
    <row r="372" spans="1:4" s="66" customFormat="1" ht="10.15" customHeight="1" x14ac:dyDescent="0.2">
      <c r="A372" s="68" t="s">
        <v>730</v>
      </c>
      <c r="B372" s="70">
        <f t="shared" si="5"/>
        <v>14</v>
      </c>
      <c r="C372" s="71">
        <v>0.443633</v>
      </c>
      <c r="D372" s="72">
        <f>IF(DASHBOARD!$D$7&gt;999999,"Te veel dieren",(C372*DASHBOARD!$D$7/1000000))</f>
        <v>4.4363299999999997E-4</v>
      </c>
    </row>
    <row r="373" spans="1:4" s="66" customFormat="1" ht="10.15" customHeight="1" x14ac:dyDescent="0.2">
      <c r="A373" s="68" t="s">
        <v>731</v>
      </c>
      <c r="B373" s="70">
        <f t="shared" si="5"/>
        <v>22</v>
      </c>
      <c r="C373" s="71">
        <v>0.69713800000000004</v>
      </c>
      <c r="D373" s="72">
        <f>IF(DASHBOARD!$D$7&gt;999999,"Te veel dieren",(C373*DASHBOARD!$D$7/1000000))</f>
        <v>6.9713800000000003E-4</v>
      </c>
    </row>
    <row r="374" spans="1:4" s="66" customFormat="1" ht="10.15" customHeight="1" x14ac:dyDescent="0.2">
      <c r="A374" s="68" t="s">
        <v>733</v>
      </c>
      <c r="B374" s="70">
        <f t="shared" si="5"/>
        <v>22</v>
      </c>
      <c r="C374" s="71">
        <v>0.69713800000000004</v>
      </c>
      <c r="D374" s="72">
        <f>IF(DASHBOARD!$D$7&gt;999999,"Te veel dieren",(C374*DASHBOARD!$D$7/1000000))</f>
        <v>6.9713800000000003E-4</v>
      </c>
    </row>
    <row r="375" spans="1:4" s="66" customFormat="1" ht="10.15" customHeight="1" x14ac:dyDescent="0.2">
      <c r="A375" s="68" t="s">
        <v>734</v>
      </c>
      <c r="B375" s="70">
        <f t="shared" si="5"/>
        <v>9</v>
      </c>
      <c r="C375" s="73">
        <v>0.28519280000000002</v>
      </c>
      <c r="D375" s="72">
        <f>IF(DASHBOARD!$D$7&gt;999999,"Te veel dieren",(C375*DASHBOARD!$D$7/1000000))</f>
        <v>2.8519280000000003E-4</v>
      </c>
    </row>
    <row r="376" spans="1:4" s="66" customFormat="1" ht="10.15" customHeight="1" x14ac:dyDescent="0.2">
      <c r="A376" s="68" t="s">
        <v>734</v>
      </c>
      <c r="B376" s="70">
        <f t="shared" si="5"/>
        <v>5</v>
      </c>
      <c r="C376" s="73">
        <v>0.15844040000000001</v>
      </c>
      <c r="D376" s="72">
        <f>IF(DASHBOARD!$D$7&gt;999999,"Te veel dieren",(C376*DASHBOARD!$D$7/1000000))</f>
        <v>1.5844040000000001E-4</v>
      </c>
    </row>
    <row r="377" spans="1:4" s="66" customFormat="1" ht="10.15" customHeight="1" x14ac:dyDescent="0.2">
      <c r="A377" s="68" t="s">
        <v>735</v>
      </c>
      <c r="B377" s="70">
        <f t="shared" si="5"/>
        <v>22</v>
      </c>
      <c r="C377" s="71">
        <v>0.69713800000000004</v>
      </c>
      <c r="D377" s="72">
        <f>IF(DASHBOARD!$D$7&gt;999999,"Te veel dieren",(C377*DASHBOARD!$D$7/1000000))</f>
        <v>6.9713800000000003E-4</v>
      </c>
    </row>
    <row r="378" spans="1:4" s="66" customFormat="1" ht="10.15" customHeight="1" x14ac:dyDescent="0.2">
      <c r="A378" s="68" t="s">
        <v>743</v>
      </c>
      <c r="B378" s="70">
        <f t="shared" si="5"/>
        <v>20</v>
      </c>
      <c r="C378" s="71">
        <v>0.63376200000000005</v>
      </c>
      <c r="D378" s="72">
        <f>IF(DASHBOARD!$D$7&gt;999999,"Te veel dieren",(C378*DASHBOARD!$D$7/1000000))</f>
        <v>6.3376200000000006E-4</v>
      </c>
    </row>
    <row r="379" spans="1:4" s="66" customFormat="1" ht="10.15" customHeight="1" x14ac:dyDescent="0.2">
      <c r="A379" s="68" t="s">
        <v>755</v>
      </c>
      <c r="B379" s="70">
        <f t="shared" si="5"/>
        <v>20</v>
      </c>
      <c r="C379" s="71">
        <v>0.63376200000000005</v>
      </c>
      <c r="D379" s="72">
        <f>IF(DASHBOARD!$D$7&gt;999999,"Te veel dieren",(C379*DASHBOARD!$D$7/1000000))</f>
        <v>6.3376200000000006E-4</v>
      </c>
    </row>
    <row r="380" spans="1:4" s="66" customFormat="1" ht="10.15" customHeight="1" x14ac:dyDescent="0.2">
      <c r="A380" s="68" t="s">
        <v>745</v>
      </c>
      <c r="B380" s="70">
        <f t="shared" si="5"/>
        <v>20</v>
      </c>
      <c r="C380" s="71">
        <v>0.63376200000000005</v>
      </c>
      <c r="D380" s="72">
        <f>IF(DASHBOARD!$D$7&gt;999999,"Te veel dieren",(C380*DASHBOARD!$D$7/1000000))</f>
        <v>6.3376200000000006E-4</v>
      </c>
    </row>
    <row r="381" spans="1:4" s="66" customFormat="1" ht="10.15" customHeight="1" x14ac:dyDescent="0.2">
      <c r="A381" s="68" t="s">
        <v>747</v>
      </c>
      <c r="B381" s="70">
        <f t="shared" si="5"/>
        <v>20</v>
      </c>
      <c r="C381" s="71">
        <v>0.63376200000000005</v>
      </c>
      <c r="D381" s="72">
        <f>IF(DASHBOARD!$D$7&gt;999999,"Te veel dieren",(C381*DASHBOARD!$D$7/1000000))</f>
        <v>6.3376200000000006E-4</v>
      </c>
    </row>
    <row r="382" spans="1:4" s="66" customFormat="1" ht="10.15" customHeight="1" x14ac:dyDescent="0.2">
      <c r="A382" s="68" t="s">
        <v>749</v>
      </c>
      <c r="B382" s="70">
        <f t="shared" si="5"/>
        <v>20</v>
      </c>
      <c r="C382" s="71">
        <v>0.63376200000000005</v>
      </c>
      <c r="D382" s="72">
        <f>IF(DASHBOARD!$D$7&gt;999999,"Te veel dieren",(C382*DASHBOARD!$D$7/1000000))</f>
        <v>6.3376200000000006E-4</v>
      </c>
    </row>
    <row r="383" spans="1:4" s="66" customFormat="1" ht="10.15" customHeight="1" x14ac:dyDescent="0.2">
      <c r="A383" s="68" t="s">
        <v>751</v>
      </c>
      <c r="B383" s="70">
        <f t="shared" si="5"/>
        <v>20</v>
      </c>
      <c r="C383" s="71">
        <v>0.63376200000000005</v>
      </c>
      <c r="D383" s="72">
        <f>IF(DASHBOARD!$D$7&gt;999999,"Te veel dieren",(C383*DASHBOARD!$D$7/1000000))</f>
        <v>6.3376200000000006E-4</v>
      </c>
    </row>
    <row r="384" spans="1:4" s="66" customFormat="1" ht="10.15" customHeight="1" x14ac:dyDescent="0.2">
      <c r="A384" s="68" t="s">
        <v>753</v>
      </c>
      <c r="B384" s="70">
        <f t="shared" si="5"/>
        <v>20</v>
      </c>
      <c r="C384" s="71">
        <v>0.63376200000000005</v>
      </c>
      <c r="D384" s="72">
        <f>IF(DASHBOARD!$D$7&gt;999999,"Te veel dieren",(C384*DASHBOARD!$D$7/1000000))</f>
        <v>6.3376200000000006E-4</v>
      </c>
    </row>
    <row r="385" spans="1:4" s="66" customFormat="1" ht="10.15" customHeight="1" x14ac:dyDescent="0.2">
      <c r="A385" s="68" t="s">
        <v>759</v>
      </c>
      <c r="B385" s="70">
        <f t="shared" ref="B385:B448" si="6">ROUND((365.25*24*3600*C385/1000000),0)</f>
        <v>17</v>
      </c>
      <c r="C385" s="71">
        <v>0.53869699999999998</v>
      </c>
      <c r="D385" s="72">
        <f>IF(DASHBOARD!$D$7&gt;999999,"Te veel dieren",(C385*DASHBOARD!$D$7/1000000))</f>
        <v>5.3869699999999998E-4</v>
      </c>
    </row>
    <row r="386" spans="1:4" s="66" customFormat="1" ht="10.15" customHeight="1" x14ac:dyDescent="0.2">
      <c r="A386" s="68" t="s">
        <v>771</v>
      </c>
      <c r="B386" s="70">
        <f t="shared" si="6"/>
        <v>17</v>
      </c>
      <c r="C386" s="71">
        <v>0.53869699999999998</v>
      </c>
      <c r="D386" s="72">
        <f>IF(DASHBOARD!$D$7&gt;999999,"Te veel dieren",(C386*DASHBOARD!$D$7/1000000))</f>
        <v>5.3869699999999998E-4</v>
      </c>
    </row>
    <row r="387" spans="1:4" s="66" customFormat="1" ht="10.15" customHeight="1" x14ac:dyDescent="0.2">
      <c r="A387" s="68" t="s">
        <v>761</v>
      </c>
      <c r="B387" s="70">
        <f t="shared" si="6"/>
        <v>17</v>
      </c>
      <c r="C387" s="71">
        <v>0.53869699999999998</v>
      </c>
      <c r="D387" s="72">
        <f>IF(DASHBOARD!$D$7&gt;999999,"Te veel dieren",(C387*DASHBOARD!$D$7/1000000))</f>
        <v>5.3869699999999998E-4</v>
      </c>
    </row>
    <row r="388" spans="1:4" s="66" customFormat="1" ht="10.15" customHeight="1" x14ac:dyDescent="0.2">
      <c r="A388" s="68" t="s">
        <v>763</v>
      </c>
      <c r="B388" s="70">
        <f t="shared" si="6"/>
        <v>17</v>
      </c>
      <c r="C388" s="71">
        <v>0.53869699999999998</v>
      </c>
      <c r="D388" s="72">
        <f>IF(DASHBOARD!$D$7&gt;999999,"Te veel dieren",(C388*DASHBOARD!$D$7/1000000))</f>
        <v>5.3869699999999998E-4</v>
      </c>
    </row>
    <row r="389" spans="1:4" s="66" customFormat="1" ht="10.15" customHeight="1" x14ac:dyDescent="0.2">
      <c r="A389" s="68" t="s">
        <v>765</v>
      </c>
      <c r="B389" s="70">
        <f t="shared" si="6"/>
        <v>17</v>
      </c>
      <c r="C389" s="71">
        <v>0.53869699999999998</v>
      </c>
      <c r="D389" s="72">
        <f>IF(DASHBOARD!$D$7&gt;999999,"Te veel dieren",(C389*DASHBOARD!$D$7/1000000))</f>
        <v>5.3869699999999998E-4</v>
      </c>
    </row>
    <row r="390" spans="1:4" s="66" customFormat="1" ht="10.15" customHeight="1" x14ac:dyDescent="0.2">
      <c r="A390" s="68" t="s">
        <v>767</v>
      </c>
      <c r="B390" s="70">
        <f t="shared" si="6"/>
        <v>17</v>
      </c>
      <c r="C390" s="71">
        <v>0.53869699999999998</v>
      </c>
      <c r="D390" s="72">
        <f>IF(DASHBOARD!$D$7&gt;999999,"Te veel dieren",(C390*DASHBOARD!$D$7/1000000))</f>
        <v>5.3869699999999998E-4</v>
      </c>
    </row>
    <row r="391" spans="1:4" s="66" customFormat="1" ht="10.15" customHeight="1" x14ac:dyDescent="0.2">
      <c r="A391" s="68" t="s">
        <v>769</v>
      </c>
      <c r="B391" s="70">
        <f t="shared" si="6"/>
        <v>17</v>
      </c>
      <c r="C391" s="71">
        <v>0.53869699999999998</v>
      </c>
      <c r="D391" s="72">
        <f>IF(DASHBOARD!$D$7&gt;999999,"Te veel dieren",(C391*DASHBOARD!$D$7/1000000))</f>
        <v>5.3869699999999998E-4</v>
      </c>
    </row>
    <row r="392" spans="1:4" s="66" customFormat="1" ht="10.15" customHeight="1" x14ac:dyDescent="0.2">
      <c r="A392" s="68" t="s">
        <v>851</v>
      </c>
      <c r="B392" s="70">
        <f t="shared" si="6"/>
        <v>15</v>
      </c>
      <c r="C392" s="71">
        <v>0.47532099999999999</v>
      </c>
      <c r="D392" s="72">
        <f>IF(DASHBOARD!$D$7&gt;999999,"Te veel dieren",(C392*DASHBOARD!$D$7/1000000))</f>
        <v>4.7532099999999996E-4</v>
      </c>
    </row>
    <row r="393" spans="1:4" s="66" customFormat="1" ht="10.15" customHeight="1" x14ac:dyDescent="0.2">
      <c r="A393" s="68" t="s">
        <v>860</v>
      </c>
      <c r="B393" s="70">
        <f t="shared" si="6"/>
        <v>23</v>
      </c>
      <c r="C393" s="71">
        <v>0.72882599999999997</v>
      </c>
      <c r="D393" s="72">
        <f>IF(DASHBOARD!$D$7&gt;999999,"Te veel dieren",(C393*DASHBOARD!$D$7/1000000))</f>
        <v>7.2882600000000002E-4</v>
      </c>
    </row>
    <row r="394" spans="1:4" s="66" customFormat="1" ht="10.15" customHeight="1" x14ac:dyDescent="0.2">
      <c r="A394" s="68" t="s">
        <v>852</v>
      </c>
      <c r="B394" s="70">
        <f t="shared" si="6"/>
        <v>9</v>
      </c>
      <c r="C394" s="71">
        <v>0.28519299999999997</v>
      </c>
      <c r="D394" s="72">
        <f>IF(DASHBOARD!$D$7&gt;999999,"Te veel dieren",(C394*DASHBOARD!$D$7/1000000))</f>
        <v>2.8519299999999999E-4</v>
      </c>
    </row>
    <row r="395" spans="1:4" s="66" customFormat="1" ht="10.15" customHeight="1" x14ac:dyDescent="0.2">
      <c r="A395" s="68" t="s">
        <v>852</v>
      </c>
      <c r="B395" s="70">
        <f t="shared" si="6"/>
        <v>6</v>
      </c>
      <c r="C395" s="71">
        <v>0.19012899999999999</v>
      </c>
      <c r="D395" s="72">
        <f>IF(DASHBOARD!$D$7&gt;999999,"Te veel dieren",(C395*DASHBOARD!$D$7/1000000))</f>
        <v>1.9012899999999998E-4</v>
      </c>
    </row>
    <row r="396" spans="1:4" s="66" customFormat="1" ht="10.15" customHeight="1" x14ac:dyDescent="0.2">
      <c r="A396" s="69" t="s">
        <v>853</v>
      </c>
      <c r="B396" s="70">
        <f t="shared" si="6"/>
        <v>23</v>
      </c>
      <c r="C396" s="71">
        <v>0.72882599999999997</v>
      </c>
      <c r="D396" s="72">
        <f>IF(DASHBOARD!$D$7&gt;999999,"Te veel dieren",(C396*DASHBOARD!$D$7/1000000))</f>
        <v>7.2882600000000002E-4</v>
      </c>
    </row>
    <row r="397" spans="1:4" s="66" customFormat="1" ht="10.15" customHeight="1" x14ac:dyDescent="0.2">
      <c r="A397" s="69" t="s">
        <v>854</v>
      </c>
      <c r="B397" s="70">
        <f t="shared" si="6"/>
        <v>5</v>
      </c>
      <c r="C397" s="71">
        <v>0.15844040000000001</v>
      </c>
      <c r="D397" s="72">
        <f>IF(DASHBOARD!$D$7&gt;999999,"Te veel dieren",(C397*DASHBOARD!$D$7/1000000))</f>
        <v>1.5844040000000001E-4</v>
      </c>
    </row>
    <row r="398" spans="1:4" s="66" customFormat="1" ht="10.15" customHeight="1" x14ac:dyDescent="0.2">
      <c r="A398" s="69" t="s">
        <v>855</v>
      </c>
      <c r="B398" s="70">
        <f t="shared" si="6"/>
        <v>15</v>
      </c>
      <c r="C398" s="71">
        <v>0.47532099999999999</v>
      </c>
      <c r="D398" s="72">
        <f>IF(DASHBOARD!$D$7&gt;999999,"Te veel dieren",(C398*DASHBOARD!$D$7/1000000))</f>
        <v>4.7532099999999996E-4</v>
      </c>
    </row>
    <row r="399" spans="1:4" s="66" customFormat="1" ht="10.15" customHeight="1" x14ac:dyDescent="0.2">
      <c r="A399" s="69" t="s">
        <v>856</v>
      </c>
      <c r="B399" s="70">
        <f t="shared" si="6"/>
        <v>23</v>
      </c>
      <c r="C399" s="71">
        <v>0.72882599999999997</v>
      </c>
      <c r="D399" s="72">
        <f>IF(DASHBOARD!$D$7&gt;999999,"Te veel dieren",(C399*DASHBOARD!$D$7/1000000))</f>
        <v>7.2882600000000002E-4</v>
      </c>
    </row>
    <row r="400" spans="1:4" s="66" customFormat="1" ht="10.15" customHeight="1" x14ac:dyDescent="0.2">
      <c r="A400" s="69" t="s">
        <v>857</v>
      </c>
      <c r="B400" s="70">
        <f t="shared" si="6"/>
        <v>23</v>
      </c>
      <c r="C400" s="71">
        <v>0.72882599999999997</v>
      </c>
      <c r="D400" s="72">
        <f>IF(DASHBOARD!$D$7&gt;999999,"Te veel dieren",(C400*DASHBOARD!$D$7/1000000))</f>
        <v>7.2882600000000002E-4</v>
      </c>
    </row>
    <row r="401" spans="1:4" s="66" customFormat="1" ht="10.15" customHeight="1" x14ac:dyDescent="0.2">
      <c r="A401" s="69" t="s">
        <v>858</v>
      </c>
      <c r="B401" s="70">
        <f t="shared" si="6"/>
        <v>23</v>
      </c>
      <c r="C401" s="71">
        <v>0.72882599999999997</v>
      </c>
      <c r="D401" s="72">
        <f>IF(DASHBOARD!$D$7&gt;999999,"Te veel dieren",(C401*DASHBOARD!$D$7/1000000))</f>
        <v>7.2882600000000002E-4</v>
      </c>
    </row>
    <row r="402" spans="1:4" s="66" customFormat="1" ht="10.15" customHeight="1" x14ac:dyDescent="0.2">
      <c r="A402" s="69" t="s">
        <v>859</v>
      </c>
      <c r="B402" s="70">
        <f t="shared" si="6"/>
        <v>7</v>
      </c>
      <c r="C402" s="71">
        <v>0.22181699999999999</v>
      </c>
      <c r="D402" s="72">
        <f>IF(DASHBOARD!$D$7&gt;999999,"Te veel dieren",(C402*DASHBOARD!$D$7/1000000))</f>
        <v>2.2181699999999997E-4</v>
      </c>
    </row>
    <row r="403" spans="1:4" s="66" customFormat="1" ht="10.15" customHeight="1" x14ac:dyDescent="0.2">
      <c r="A403" s="68" t="s">
        <v>863</v>
      </c>
      <c r="B403" s="70">
        <f t="shared" si="6"/>
        <v>106</v>
      </c>
      <c r="C403" s="71">
        <v>3.3589370000000001</v>
      </c>
      <c r="D403" s="72">
        <f>IF(DASHBOARD!$D$7&gt;999999,"Te veel dieren",(C403*DASHBOARD!$D$7/1000000))</f>
        <v>3.3589369999999998E-3</v>
      </c>
    </row>
    <row r="404" spans="1:4" s="66" customFormat="1" ht="10.15" customHeight="1" x14ac:dyDescent="0.2">
      <c r="A404" s="68" t="s">
        <v>872</v>
      </c>
      <c r="B404" s="70">
        <f t="shared" si="6"/>
        <v>163</v>
      </c>
      <c r="C404" s="71">
        <v>5.1651579999999999</v>
      </c>
      <c r="D404" s="72">
        <f>IF(DASHBOARD!$D$7&gt;999999,"Te veel dieren",(C404*DASHBOARD!$D$7/1000000))</f>
        <v>5.1651580000000004E-3</v>
      </c>
    </row>
    <row r="405" spans="1:4" s="66" customFormat="1" ht="10.15" customHeight="1" x14ac:dyDescent="0.2">
      <c r="A405" s="68" t="s">
        <v>864</v>
      </c>
      <c r="B405" s="70">
        <f t="shared" si="6"/>
        <v>65</v>
      </c>
      <c r="C405" s="71">
        <v>2.0597259999999999</v>
      </c>
      <c r="D405" s="72">
        <f>IF(DASHBOARD!$D$7&gt;999999,"Te veel dieren",(C405*DASHBOARD!$D$7/1000000))</f>
        <v>2.059726E-3</v>
      </c>
    </row>
    <row r="406" spans="1:4" s="66" customFormat="1" ht="10.15" customHeight="1" x14ac:dyDescent="0.2">
      <c r="A406" s="68" t="s">
        <v>864</v>
      </c>
      <c r="B406" s="70">
        <f t="shared" si="6"/>
        <v>41</v>
      </c>
      <c r="C406" s="71">
        <v>1.299212</v>
      </c>
      <c r="D406" s="72">
        <f>IF(DASHBOARD!$D$7&gt;999999,"Te veel dieren",(C406*DASHBOARD!$D$7/1000000))</f>
        <v>1.2992119999999999E-3</v>
      </c>
    </row>
    <row r="407" spans="1:4" s="66" customFormat="1" ht="10.15" customHeight="1" x14ac:dyDescent="0.2">
      <c r="A407" s="68" t="s">
        <v>865</v>
      </c>
      <c r="B407" s="70">
        <f t="shared" si="6"/>
        <v>163</v>
      </c>
      <c r="C407" s="71">
        <v>5.1651579999999999</v>
      </c>
      <c r="D407" s="72">
        <f>IF(DASHBOARD!$D$7&gt;999999,"Te veel dieren",(C407*DASHBOARD!$D$7/1000000))</f>
        <v>5.1651580000000004E-3</v>
      </c>
    </row>
    <row r="408" spans="1:4" s="66" customFormat="1" ht="10.15" customHeight="1" x14ac:dyDescent="0.2">
      <c r="A408" s="69" t="s">
        <v>866</v>
      </c>
      <c r="B408" s="70">
        <f t="shared" si="6"/>
        <v>33</v>
      </c>
      <c r="C408" s="71">
        <v>1.0457069999999999</v>
      </c>
      <c r="D408" s="72">
        <f>IF(DASHBOARD!$D$7&gt;999999,"Te veel dieren",(C408*DASHBOARD!$D$7/1000000))</f>
        <v>1.0457069999999999E-3</v>
      </c>
    </row>
    <row r="409" spans="1:4" s="66" customFormat="1" ht="10.15" customHeight="1" x14ac:dyDescent="0.2">
      <c r="A409" s="68" t="s">
        <v>867</v>
      </c>
      <c r="B409" s="70">
        <f t="shared" si="6"/>
        <v>106</v>
      </c>
      <c r="C409" s="71">
        <v>3.3589370000000001</v>
      </c>
      <c r="D409" s="72">
        <f>IF(DASHBOARD!$D$7&gt;999999,"Te veel dieren",(C409*DASHBOARD!$D$7/1000000))</f>
        <v>3.3589369999999998E-3</v>
      </c>
    </row>
    <row r="410" spans="1:4" s="66" customFormat="1" ht="10.15" customHeight="1" x14ac:dyDescent="0.2">
      <c r="A410" s="68" t="s">
        <v>868</v>
      </c>
      <c r="B410" s="70">
        <f t="shared" si="6"/>
        <v>163</v>
      </c>
      <c r="C410" s="71">
        <v>5.1651579999999999</v>
      </c>
      <c r="D410" s="72">
        <f>IF(DASHBOARD!$D$7&gt;999999,"Te veel dieren",(C410*DASHBOARD!$D$7/1000000))</f>
        <v>5.1651580000000004E-3</v>
      </c>
    </row>
    <row r="411" spans="1:4" s="66" customFormat="1" ht="10.15" customHeight="1" x14ac:dyDescent="0.2">
      <c r="A411" s="68" t="s">
        <v>870</v>
      </c>
      <c r="B411" s="70">
        <f t="shared" si="6"/>
        <v>163</v>
      </c>
      <c r="C411" s="71">
        <v>5.1651579999999999</v>
      </c>
      <c r="D411" s="72">
        <f>IF(DASHBOARD!$D$7&gt;999999,"Te veel dieren",(C411*DASHBOARD!$D$7/1000000))</f>
        <v>5.1651580000000004E-3</v>
      </c>
    </row>
    <row r="412" spans="1:4" s="66" customFormat="1" ht="10.15" customHeight="1" x14ac:dyDescent="0.2">
      <c r="A412" s="69" t="s">
        <v>871</v>
      </c>
      <c r="B412" s="70">
        <f t="shared" si="6"/>
        <v>49</v>
      </c>
      <c r="C412" s="71">
        <v>1.552716</v>
      </c>
      <c r="D412" s="72">
        <f>IF(DASHBOARD!$D$7&gt;999999,"Te veel dieren",(C412*DASHBOARD!$D$7/1000000))</f>
        <v>1.552716E-3</v>
      </c>
    </row>
    <row r="413" spans="1:4" s="66" customFormat="1" ht="10.15" customHeight="1" x14ac:dyDescent="0.2">
      <c r="A413" s="68" t="s">
        <v>875</v>
      </c>
      <c r="B413" s="70">
        <f t="shared" si="6"/>
        <v>135</v>
      </c>
      <c r="C413" s="71">
        <v>4.2778919999999996</v>
      </c>
      <c r="D413" s="72">
        <f>IF(DASHBOARD!$D$7&gt;999999,"Te veel dieren",(C413*DASHBOARD!$D$7/1000000))</f>
        <v>4.2778920000000002E-3</v>
      </c>
    </row>
    <row r="414" spans="1:4" s="66" customFormat="1" ht="10.15" customHeight="1" x14ac:dyDescent="0.2">
      <c r="A414" s="68" t="s">
        <v>880</v>
      </c>
      <c r="B414" s="70">
        <f t="shared" si="6"/>
        <v>207</v>
      </c>
      <c r="C414" s="71">
        <v>6.5594340000000004</v>
      </c>
      <c r="D414" s="72">
        <f>IF(DASHBOARD!$D$7&gt;999999,"Te veel dieren",(C414*DASHBOARD!$D$7/1000000))</f>
        <v>6.5594340000000003E-3</v>
      </c>
    </row>
    <row r="415" spans="1:4" s="66" customFormat="1" ht="10.15" customHeight="1" x14ac:dyDescent="0.2">
      <c r="A415" s="68" t="s">
        <v>876</v>
      </c>
      <c r="B415" s="70">
        <f t="shared" si="6"/>
        <v>83</v>
      </c>
      <c r="C415" s="71">
        <v>2.6301109999999999</v>
      </c>
      <c r="D415" s="72">
        <f>IF(DASHBOARD!$D$7&gt;999999,"Te veel dieren",(C415*DASHBOARD!$D$7/1000000))</f>
        <v>2.6301110000000001E-3</v>
      </c>
    </row>
    <row r="416" spans="1:4" s="66" customFormat="1" ht="10.15" customHeight="1" x14ac:dyDescent="0.2">
      <c r="A416" s="68" t="s">
        <v>876</v>
      </c>
      <c r="B416" s="70">
        <f t="shared" si="6"/>
        <v>52</v>
      </c>
      <c r="C416" s="71">
        <v>1.6477809999999999</v>
      </c>
      <c r="D416" s="72">
        <f>IF(DASHBOARD!$D$7&gt;999999,"Te veel dieren",(C416*DASHBOARD!$D$7/1000000))</f>
        <v>1.6477809999999999E-3</v>
      </c>
    </row>
    <row r="417" spans="1:4" s="66" customFormat="1" ht="10.15" customHeight="1" x14ac:dyDescent="0.2">
      <c r="A417" s="69" t="s">
        <v>877</v>
      </c>
      <c r="B417" s="70">
        <f t="shared" si="6"/>
        <v>41</v>
      </c>
      <c r="C417" s="71">
        <v>1.299212</v>
      </c>
      <c r="D417" s="72">
        <f>IF(DASHBOARD!$D$7&gt;999999,"Te veel dieren",(C417*DASHBOARD!$D$7/1000000))</f>
        <v>1.2992119999999999E-3</v>
      </c>
    </row>
    <row r="418" spans="1:4" s="66" customFormat="1" ht="10.15" customHeight="1" x14ac:dyDescent="0.2">
      <c r="A418" s="69" t="s">
        <v>878</v>
      </c>
      <c r="B418" s="70">
        <f t="shared" si="6"/>
        <v>135</v>
      </c>
      <c r="C418" s="71">
        <v>4.2778919999999996</v>
      </c>
      <c r="D418" s="72">
        <f>IF(DASHBOARD!$D$7&gt;999999,"Te veel dieren",(C418*DASHBOARD!$D$7/1000000))</f>
        <v>4.2778920000000002E-3</v>
      </c>
    </row>
    <row r="419" spans="1:4" s="66" customFormat="1" ht="10.15" customHeight="1" x14ac:dyDescent="0.2">
      <c r="A419" s="69" t="s">
        <v>879</v>
      </c>
      <c r="B419" s="70">
        <f t="shared" si="6"/>
        <v>62</v>
      </c>
      <c r="C419" s="71">
        <v>1.964661</v>
      </c>
      <c r="D419" s="72">
        <f>IF(DASHBOARD!$D$7&gt;999999,"Te veel dieren",(C419*DASHBOARD!$D$7/1000000))</f>
        <v>1.9646609999999999E-3</v>
      </c>
    </row>
    <row r="420" spans="1:4" s="66" customFormat="1" ht="10.15" customHeight="1" x14ac:dyDescent="0.2">
      <c r="A420" s="68" t="s">
        <v>883</v>
      </c>
      <c r="B420" s="70">
        <f t="shared" si="6"/>
        <v>86</v>
      </c>
      <c r="C420" s="71">
        <v>2.7251759999999998</v>
      </c>
      <c r="D420" s="72">
        <f>IF(DASHBOARD!$D$7&gt;999999,"Te veel dieren",(C420*DASHBOARD!$D$7/1000000))</f>
        <v>2.7251759999999997E-3</v>
      </c>
    </row>
    <row r="421" spans="1:4" s="66" customFormat="1" ht="10.15" customHeight="1" x14ac:dyDescent="0.2">
      <c r="A421" s="69" t="s">
        <v>894</v>
      </c>
      <c r="B421" s="70">
        <f t="shared" si="6"/>
        <v>26</v>
      </c>
      <c r="C421" s="71">
        <v>0.82389029999999996</v>
      </c>
      <c r="D421" s="72">
        <f>IF(DASHBOARD!$D$7&gt;999999,"Te veel dieren",(C421*DASHBOARD!$D$7/1000000))</f>
        <v>8.2389029999999986E-4</v>
      </c>
    </row>
    <row r="422" spans="1:4" s="66" customFormat="1" ht="10.15" customHeight="1" x14ac:dyDescent="0.2">
      <c r="A422" s="68" t="s">
        <v>895</v>
      </c>
      <c r="B422" s="70">
        <f t="shared" si="6"/>
        <v>86</v>
      </c>
      <c r="C422" s="71">
        <v>2.7251759999999998</v>
      </c>
      <c r="D422" s="72">
        <f>IF(DASHBOARD!$D$7&gt;999999,"Te veel dieren",(C422*DASHBOARD!$D$7/1000000))</f>
        <v>2.7251759999999997E-3</v>
      </c>
    </row>
    <row r="423" spans="1:4" s="66" customFormat="1" ht="10.15" customHeight="1" x14ac:dyDescent="0.2">
      <c r="A423" s="68" t="s">
        <v>885</v>
      </c>
      <c r="B423" s="70">
        <f t="shared" si="6"/>
        <v>56</v>
      </c>
      <c r="C423" s="71">
        <v>1.7745329999999999</v>
      </c>
      <c r="D423" s="72">
        <f>IF(DASHBOARD!$D$7&gt;999999,"Te veel dieren",(C423*DASHBOARD!$D$7/1000000))</f>
        <v>1.7745329999999998E-3</v>
      </c>
    </row>
    <row r="424" spans="1:4" s="66" customFormat="1" ht="10.15" customHeight="1" x14ac:dyDescent="0.2">
      <c r="A424" s="68" t="s">
        <v>886</v>
      </c>
      <c r="B424" s="70">
        <f t="shared" si="6"/>
        <v>86</v>
      </c>
      <c r="C424" s="71">
        <v>2.7251759999999998</v>
      </c>
      <c r="D424" s="72">
        <f>IF(DASHBOARD!$D$7&gt;999999,"Te veel dieren",(C424*DASHBOARD!$D$7/1000000))</f>
        <v>2.7251759999999997E-3</v>
      </c>
    </row>
    <row r="425" spans="1:4" s="66" customFormat="1" ht="10.15" customHeight="1" x14ac:dyDescent="0.2">
      <c r="A425" s="68" t="s">
        <v>888</v>
      </c>
      <c r="B425" s="70">
        <f t="shared" si="6"/>
        <v>34</v>
      </c>
      <c r="C425" s="71">
        <v>1.0773950000000001</v>
      </c>
      <c r="D425" s="72">
        <f>IF(DASHBOARD!$D$7&gt;999999,"Te veel dieren",(C425*DASHBOARD!$D$7/1000000))</f>
        <v>1.0773950000000003E-3</v>
      </c>
    </row>
    <row r="426" spans="1:4" s="66" customFormat="1" ht="10.15" customHeight="1" x14ac:dyDescent="0.2">
      <c r="A426" s="68" t="s">
        <v>888</v>
      </c>
      <c r="B426" s="70">
        <f t="shared" si="6"/>
        <v>22</v>
      </c>
      <c r="C426" s="71">
        <v>0.69713800000000004</v>
      </c>
      <c r="D426" s="72">
        <f>IF(DASHBOARD!$D$7&gt;999999,"Te veel dieren",(C426*DASHBOARD!$D$7/1000000))</f>
        <v>6.9713800000000003E-4</v>
      </c>
    </row>
    <row r="427" spans="1:4" s="66" customFormat="1" ht="10.15" customHeight="1" x14ac:dyDescent="0.2">
      <c r="A427" s="69" t="s">
        <v>889</v>
      </c>
      <c r="B427" s="70">
        <f t="shared" si="6"/>
        <v>86</v>
      </c>
      <c r="C427" s="71">
        <v>2.7251759999999998</v>
      </c>
      <c r="D427" s="72">
        <f>IF(DASHBOARD!$D$7&gt;999999,"Te veel dieren",(C427*DASHBOARD!$D$7/1000000))</f>
        <v>2.7251759999999997E-3</v>
      </c>
    </row>
    <row r="428" spans="1:4" s="66" customFormat="1" ht="10.15" customHeight="1" x14ac:dyDescent="0.2">
      <c r="A428" s="69" t="s">
        <v>890</v>
      </c>
      <c r="B428" s="70">
        <f t="shared" si="6"/>
        <v>17</v>
      </c>
      <c r="C428" s="71">
        <v>0.53869699999999998</v>
      </c>
      <c r="D428" s="72">
        <f>IF(DASHBOARD!$D$7&gt;999999,"Te veel dieren",(C428*DASHBOARD!$D$7/1000000))</f>
        <v>5.3869699999999998E-4</v>
      </c>
    </row>
    <row r="429" spans="1:4" s="66" customFormat="1" ht="10.15" customHeight="1" x14ac:dyDescent="0.2">
      <c r="A429" s="68" t="s">
        <v>891</v>
      </c>
      <c r="B429" s="70">
        <f t="shared" si="6"/>
        <v>56</v>
      </c>
      <c r="C429" s="71">
        <v>1.7745329999999999</v>
      </c>
      <c r="D429" s="72">
        <f>IF(DASHBOARD!$D$7&gt;999999,"Te veel dieren",(C429*DASHBOARD!$D$7/1000000))</f>
        <v>1.7745329999999998E-3</v>
      </c>
    </row>
    <row r="430" spans="1:4" s="66" customFormat="1" ht="10.15" customHeight="1" x14ac:dyDescent="0.2">
      <c r="A430" s="68" t="s">
        <v>892</v>
      </c>
      <c r="B430" s="70">
        <f t="shared" si="6"/>
        <v>86</v>
      </c>
      <c r="C430" s="71">
        <v>2.7251759999999998</v>
      </c>
      <c r="D430" s="72">
        <f>IF(DASHBOARD!$D$7&gt;999999,"Te veel dieren",(C430*DASHBOARD!$D$7/1000000))</f>
        <v>2.7251759999999997E-3</v>
      </c>
    </row>
    <row r="431" spans="1:4" s="66" customFormat="1" ht="10.15" customHeight="1" x14ac:dyDescent="0.2">
      <c r="A431" s="68" t="s">
        <v>893</v>
      </c>
      <c r="B431" s="70">
        <f t="shared" si="6"/>
        <v>86</v>
      </c>
      <c r="C431" s="71">
        <v>2.7251759999999998</v>
      </c>
      <c r="D431" s="72">
        <f>IF(DASHBOARD!$D$7&gt;999999,"Te veel dieren",(C431*DASHBOARD!$D$7/1000000))</f>
        <v>2.7251759999999997E-3</v>
      </c>
    </row>
    <row r="432" spans="1:4" s="66" customFormat="1" ht="10.15" customHeight="1" x14ac:dyDescent="0.2">
      <c r="A432" s="69" t="s">
        <v>919</v>
      </c>
      <c r="B432" s="70">
        <f t="shared" si="6"/>
        <v>118</v>
      </c>
      <c r="C432" s="71">
        <v>3.7391939999999999</v>
      </c>
      <c r="D432" s="72">
        <f>IF(DASHBOARD!$D$7&gt;999999,"Te veel dieren",(C432*DASHBOARD!$D$7/1000000))</f>
        <v>3.7391939999999999E-3</v>
      </c>
    </row>
    <row r="433" spans="1:4" s="66" customFormat="1" ht="10.15" customHeight="1" x14ac:dyDescent="0.2">
      <c r="A433" s="69" t="s">
        <v>924</v>
      </c>
      <c r="B433" s="70">
        <f t="shared" si="6"/>
        <v>182</v>
      </c>
      <c r="C433" s="71">
        <v>5.7672319999999999</v>
      </c>
      <c r="D433" s="72">
        <f>IF(DASHBOARD!$D$7&gt;999999,"Te veel dieren",(C433*DASHBOARD!$D$7/1000000))</f>
        <v>5.7672319999999997E-3</v>
      </c>
    </row>
    <row r="434" spans="1:4" s="66" customFormat="1" ht="10.15" customHeight="1" x14ac:dyDescent="0.2">
      <c r="A434" s="69" t="s">
        <v>920</v>
      </c>
      <c r="B434" s="70">
        <f t="shared" si="6"/>
        <v>73</v>
      </c>
      <c r="C434" s="71">
        <v>2.3132299999999999</v>
      </c>
      <c r="D434" s="72">
        <f>IF(DASHBOARD!$D$7&gt;999999,"Te veel dieren",(C434*DASHBOARD!$D$7/1000000))</f>
        <v>2.3132299999999999E-3</v>
      </c>
    </row>
    <row r="435" spans="1:4" s="66" customFormat="1" ht="10.15" customHeight="1" x14ac:dyDescent="0.2">
      <c r="A435" s="69" t="s">
        <v>920</v>
      </c>
      <c r="B435" s="70">
        <f t="shared" si="6"/>
        <v>46</v>
      </c>
      <c r="C435" s="71">
        <v>1.4576519999999999</v>
      </c>
      <c r="D435" s="72">
        <f>IF(DASHBOARD!$D$7&gt;999999,"Te veel dieren",(C435*DASHBOARD!$D$7/1000000))</f>
        <v>1.457652E-3</v>
      </c>
    </row>
    <row r="436" spans="1:4" s="66" customFormat="1" ht="10.15" customHeight="1" x14ac:dyDescent="0.2">
      <c r="A436" s="69" t="s">
        <v>921</v>
      </c>
      <c r="B436" s="70">
        <f t="shared" si="6"/>
        <v>118</v>
      </c>
      <c r="C436" s="71">
        <v>3.7391939999999999</v>
      </c>
      <c r="D436" s="72">
        <f>IF(DASHBOARD!$D$7&gt;999999,"Te veel dieren",(C436*DASHBOARD!$D$7/1000000))</f>
        <v>3.7391939999999999E-3</v>
      </c>
    </row>
    <row r="437" spans="1:4" s="66" customFormat="1" ht="10.15" customHeight="1" x14ac:dyDescent="0.2">
      <c r="A437" s="69" t="s">
        <v>922</v>
      </c>
      <c r="B437" s="70">
        <f t="shared" si="6"/>
        <v>36</v>
      </c>
      <c r="C437" s="71">
        <v>1.140771</v>
      </c>
      <c r="D437" s="72">
        <f>IF(DASHBOARD!$D$7&gt;999999,"Te veel dieren",(C437*DASHBOARD!$D$7/1000000))</f>
        <v>1.1407710000000001E-3</v>
      </c>
    </row>
    <row r="438" spans="1:4" s="66" customFormat="1" ht="10.15" customHeight="1" x14ac:dyDescent="0.2">
      <c r="A438" s="69" t="s">
        <v>923</v>
      </c>
      <c r="B438" s="70">
        <f t="shared" si="6"/>
        <v>55</v>
      </c>
      <c r="C438" s="71">
        <v>1.742845</v>
      </c>
      <c r="D438" s="72">
        <f>IF(DASHBOARD!$D$7&gt;999999,"Te veel dieren",(C438*DASHBOARD!$D$7/1000000))</f>
        <v>1.742845E-3</v>
      </c>
    </row>
    <row r="439" spans="1:4" s="66" customFormat="1" ht="10.15" customHeight="1" x14ac:dyDescent="0.2">
      <c r="A439" s="69" t="s">
        <v>930</v>
      </c>
      <c r="B439" s="70">
        <f t="shared" si="6"/>
        <v>55</v>
      </c>
      <c r="C439" s="71">
        <v>1.742845</v>
      </c>
      <c r="D439" s="72">
        <f>IF(DASHBOARD!$D$7&gt;999999,"Te veel dieren",(C439*DASHBOARD!$D$7/1000000))</f>
        <v>1.742845E-3</v>
      </c>
    </row>
    <row r="440" spans="1:4" s="66" customFormat="1" ht="10.15" customHeight="1" x14ac:dyDescent="0.2">
      <c r="A440" s="69" t="s">
        <v>935</v>
      </c>
      <c r="B440" s="70">
        <f t="shared" si="6"/>
        <v>84</v>
      </c>
      <c r="C440" s="71">
        <v>2.6617989999999998</v>
      </c>
      <c r="D440" s="72">
        <f>IF(DASHBOARD!$D$7&gt;999999,"Te veel dieren",(C440*DASHBOARD!$D$7/1000000))</f>
        <v>2.6617989999999998E-3</v>
      </c>
    </row>
    <row r="441" spans="1:4" s="66" customFormat="1" ht="10.15" customHeight="1" x14ac:dyDescent="0.2">
      <c r="A441" s="69" t="s">
        <v>931</v>
      </c>
      <c r="B441" s="70">
        <f t="shared" si="6"/>
        <v>34</v>
      </c>
      <c r="C441" s="71">
        <v>1.0773950000000001</v>
      </c>
      <c r="D441" s="72">
        <f>IF(DASHBOARD!$D$7&gt;999999,"Te veel dieren",(C441*DASHBOARD!$D$7/1000000))</f>
        <v>1.0773950000000003E-3</v>
      </c>
    </row>
    <row r="442" spans="1:4" s="66" customFormat="1" ht="10.15" customHeight="1" x14ac:dyDescent="0.2">
      <c r="A442" s="69" t="s">
        <v>931</v>
      </c>
      <c r="B442" s="70">
        <f t="shared" si="6"/>
        <v>21</v>
      </c>
      <c r="C442" s="71">
        <v>0.66544979999999998</v>
      </c>
      <c r="D442" s="72">
        <f>IF(DASHBOARD!$D$7&gt;999999,"Te veel dieren",(C442*DASHBOARD!$D$7/1000000))</f>
        <v>6.6544979999999998E-4</v>
      </c>
    </row>
    <row r="443" spans="1:4" s="66" customFormat="1" ht="10.15" customHeight="1" x14ac:dyDescent="0.2">
      <c r="A443" s="69" t="s">
        <v>932</v>
      </c>
      <c r="B443" s="70">
        <f t="shared" si="6"/>
        <v>55</v>
      </c>
      <c r="C443" s="71">
        <v>1.742845</v>
      </c>
      <c r="D443" s="72">
        <f>IF(DASHBOARD!$D$7&gt;999999,"Te veel dieren",(C443*DASHBOARD!$D$7/1000000))</f>
        <v>1.742845E-3</v>
      </c>
    </row>
    <row r="444" spans="1:4" s="66" customFormat="1" ht="10.15" customHeight="1" x14ac:dyDescent="0.2">
      <c r="A444" s="69" t="s">
        <v>933</v>
      </c>
      <c r="B444" s="70">
        <f t="shared" si="6"/>
        <v>17</v>
      </c>
      <c r="C444" s="71">
        <v>0.53869699999999998</v>
      </c>
      <c r="D444" s="72">
        <f>IF(DASHBOARD!$D$7&gt;999999,"Te veel dieren",(C444*DASHBOARD!$D$7/1000000))</f>
        <v>5.3869699999999998E-4</v>
      </c>
    </row>
    <row r="445" spans="1:4" s="66" customFormat="1" ht="10.15" customHeight="1" x14ac:dyDescent="0.2">
      <c r="A445" s="69" t="s">
        <v>934</v>
      </c>
      <c r="B445" s="70">
        <f t="shared" si="6"/>
        <v>25</v>
      </c>
      <c r="C445" s="71">
        <v>0.79220199999999996</v>
      </c>
      <c r="D445" s="72">
        <f>IF(DASHBOARD!$D$7&gt;999999,"Te veel dieren",(C445*DASHBOARD!$D$7/1000000))</f>
        <v>7.9220199999999999E-4</v>
      </c>
    </row>
    <row r="446" spans="1:4" s="66" customFormat="1" ht="10.15" customHeight="1" x14ac:dyDescent="0.2">
      <c r="A446" s="68" t="s">
        <v>957</v>
      </c>
      <c r="B446" s="70">
        <f t="shared" si="6"/>
        <v>8</v>
      </c>
      <c r="C446" s="71">
        <v>0.25350499999999998</v>
      </c>
      <c r="D446" s="72">
        <f>IF(DASHBOARD!$D$7&gt;999999,"Te veel dieren",(C446*DASHBOARD!$D$7/1000000))</f>
        <v>2.5350499999999995E-4</v>
      </c>
    </row>
    <row r="447" spans="1:4" s="66" customFormat="1" ht="10.15" customHeight="1" x14ac:dyDescent="0.2">
      <c r="A447" s="68" t="s">
        <v>959</v>
      </c>
      <c r="B447" s="70">
        <f t="shared" si="6"/>
        <v>8</v>
      </c>
      <c r="C447" s="71">
        <v>0.25350499999999998</v>
      </c>
      <c r="D447" s="72">
        <f>IF(DASHBOARD!$D$7&gt;999999,"Te veel dieren",(C447*DASHBOARD!$D$7/1000000))</f>
        <v>2.5350499999999995E-4</v>
      </c>
    </row>
    <row r="448" spans="1:4" s="66" customFormat="1" ht="10.15" customHeight="1" x14ac:dyDescent="0.2">
      <c r="A448" s="68" t="s">
        <v>982</v>
      </c>
      <c r="B448" s="70">
        <f t="shared" si="6"/>
        <v>31</v>
      </c>
      <c r="C448" s="71">
        <v>0.98233099999999995</v>
      </c>
      <c r="D448" s="72">
        <f>IF(DASHBOARD!$D$7&gt;999999,"Te veel dieren",(C448*DASHBOARD!$D$7/1000000))</f>
        <v>9.8233099999999992E-4</v>
      </c>
    </row>
  </sheetData>
  <pageMargins left="0.25" right="0.25" top="0.75" bottom="0.75" header="0.3" footer="0.3"/>
  <pageSetup paperSize="9" scale="95"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2</vt:i4>
      </vt:variant>
    </vt:vector>
  </HeadingPairs>
  <TitlesOfParts>
    <vt:vector size="6" baseType="lpstr">
      <vt:lpstr>Fijnstoflijst</vt:lpstr>
      <vt:lpstr>DASHBOARD</vt:lpstr>
      <vt:lpstr>Legenda</vt:lpstr>
      <vt:lpstr>seekncalc</vt:lpstr>
      <vt:lpstr>Fijnstoflijst!Afdrukbereik</vt:lpstr>
      <vt:lpstr>seekncalc!Afdrukbereik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Ministerie van VROM</dc:creator>
  <cp:lastModifiedBy>Langezaal, Christiaan (WVL)</cp:lastModifiedBy>
  <cp:lastPrinted>2023-08-01T15:16:59Z</cp:lastPrinted>
  <dcterms:created xsi:type="dcterms:W3CDTF">2011-02-02T13:18:38Z</dcterms:created>
  <dcterms:modified xsi:type="dcterms:W3CDTF">2023-10-06T11:21:28Z</dcterms:modified>
</cp:coreProperties>
</file>