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Samenvatting" sheetId="2" state="visible" r:id="rId2"/>
    <sheet xmlns:r="http://schemas.openxmlformats.org/officeDocument/2006/relationships" name="Bernheze" sheetId="3" state="visible" r:id="rId3"/>
    <sheet xmlns:r="http://schemas.openxmlformats.org/officeDocument/2006/relationships" name="Boekel" sheetId="4" state="visible" r:id="rId4"/>
    <sheet xmlns:r="http://schemas.openxmlformats.org/officeDocument/2006/relationships" name="Boxmeer" sheetId="5" state="visible" r:id="rId5"/>
    <sheet xmlns:r="http://schemas.openxmlformats.org/officeDocument/2006/relationships" name="Boxtel" sheetId="6" state="visible" r:id="rId6"/>
    <sheet xmlns:r="http://schemas.openxmlformats.org/officeDocument/2006/relationships" name="Cuijk" sheetId="7" state="visible" r:id="rId7"/>
    <sheet xmlns:r="http://schemas.openxmlformats.org/officeDocument/2006/relationships" name="Grave" sheetId="8" state="visible" r:id="rId8"/>
    <sheet xmlns:r="http://schemas.openxmlformats.org/officeDocument/2006/relationships" name="Haaren" sheetId="9" state="visible" r:id="rId9"/>
    <sheet xmlns:r="http://schemas.openxmlformats.org/officeDocument/2006/relationships" name="Landerd" sheetId="10" state="visible" r:id="rId10"/>
    <sheet xmlns:r="http://schemas.openxmlformats.org/officeDocument/2006/relationships" name="Meierijstad" sheetId="11" state="visible" r:id="rId11"/>
    <sheet xmlns:r="http://schemas.openxmlformats.org/officeDocument/2006/relationships" name="Mill en Sint Hubert" sheetId="12" state="visible" r:id="rId12"/>
    <sheet xmlns:r="http://schemas.openxmlformats.org/officeDocument/2006/relationships" name="Oss" sheetId="13" state="visible" r:id="rId13"/>
    <sheet xmlns:r="http://schemas.openxmlformats.org/officeDocument/2006/relationships" name="Sint Anthonis" sheetId="14" state="visible" r:id="rId14"/>
    <sheet xmlns:r="http://schemas.openxmlformats.org/officeDocument/2006/relationships" name="Sint-Michielsgestel" sheetId="15" state="visible" r:id="rId15"/>
    <sheet xmlns:r="http://schemas.openxmlformats.org/officeDocument/2006/relationships" name="Uden" sheetId="16" state="visible" r:id="rId16"/>
    <sheet xmlns:r="http://schemas.openxmlformats.org/officeDocument/2006/relationships" name="Vught" sheetId="17" state="visible" r:id="rId17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7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  <numFmt numFmtId="170" formatCode="€ #,##0.00"/>
  </numFmts>
  <fonts count="26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  <font>
      <b val="1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45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170" fontId="3" fillId="3" borderId="45" applyAlignment="1" pivotButton="0" quotePrefix="0" xfId="1">
      <alignment horizontal="center" vertical="center"/>
    </xf>
    <xf numFmtId="170" fontId="3" fillId="3" borderId="45" applyAlignment="1" pivotButton="0" quotePrefix="0" xfId="0">
      <alignment horizontal="center"/>
    </xf>
    <xf numFmtId="0" fontId="25" fillId="3" borderId="45" applyAlignment="1" pivotButton="0" quotePrefix="0" xfId="1">
      <alignment horizontal="left" vertical="center"/>
    </xf>
    <xf numFmtId="170" fontId="25" fillId="3" borderId="45" applyAlignment="1" pivotButton="0" quotePrefix="0" xfId="1">
      <alignment horizontal="center" vertical="center"/>
    </xf>
    <xf numFmtId="170" fontId="25" fillId="3" borderId="45" applyAlignment="1" pivotButton="0" quotePrefix="0" xfId="0">
      <alignment horizontal="center"/>
    </xf>
    <xf numFmtId="10" fontId="25" fillId="3" borderId="45" applyAlignment="1" pivotButton="0" quotePrefix="0" xfId="0">
      <alignment horizontal="center"/>
    </xf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styles" Target="styles.xml" Id="rId18"/><Relationship Type="http://schemas.openxmlformats.org/officeDocument/2006/relationships/theme" Target="theme/theme1.xml" Id="rId19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Omgevingsdienst Brabant Noord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gemeente, omgevingsdienst of regionale uitvoeringsdienst is € 171638,88,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10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Landerd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6701.27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1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Meierijstad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34803.35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2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Mill en Sint Hubert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4539.57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Oss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29615.27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Sint Anthonis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8862.959999999999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Sint-Michielsgestel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5404.25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Uden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19022.95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Vught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5404.25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21"/>
  <sheetViews>
    <sheetView showGridLines="0" zoomScale="90" workbookViewId="0">
      <selection activeCell="A1" sqref="A1:E1"/>
    </sheetView>
  </sheetViews>
  <sheetFormatPr baseColWidth="8" defaultRowHeight="15"/>
  <cols>
    <col width="18.140625" customWidth="1" min="1" max="1"/>
    <col width="25.7109375" customWidth="1" min="2" max="5"/>
  </cols>
  <sheetData>
    <row r="1">
      <c r="A1" s="204" t="inlineStr">
        <is>
          <t xml:space="preserve"> - Samenvatting -</t>
        </is>
      </c>
      <c r="F1" s="32" t="n"/>
    </row>
    <row r="2">
      <c r="A2" s="205" t="inlineStr">
        <is>
          <t>Aanvraag gemeente, omgevingsdienst of regionale uitvoeringsdienst</t>
        </is>
      </c>
      <c r="F2" s="33" t="n"/>
    </row>
    <row r="3" ht="15.75" customHeight="1" thickBot="1">
      <c r="A3" s="21" t="n"/>
      <c r="B3" s="21" t="n"/>
      <c r="C3" s="21" t="n"/>
      <c r="D3" s="21" t="n"/>
      <c r="E3" s="21" t="n"/>
    </row>
    <row r="4" ht="23.25" customHeight="1" thickBot="1">
      <c r="A4" s="54" t="inlineStr">
        <is>
          <t>Gemeente</t>
        </is>
      </c>
      <c r="B4" s="55" t="inlineStr">
        <is>
          <t>Maximale financiele reservering</t>
        </is>
      </c>
      <c r="C4" s="55" t="inlineStr">
        <is>
          <t>Geplande financiele reservering</t>
        </is>
      </c>
      <c r="D4" s="55" t="inlineStr">
        <is>
          <t>Restant financiele reservering</t>
        </is>
      </c>
      <c r="E4" s="55" t="inlineStr">
        <is>
          <t>Percentage nog besteedbaar</t>
        </is>
      </c>
    </row>
    <row r="5" ht="15.75" customHeight="1" thickBot="1">
      <c r="A5" s="56" t="inlineStr">
        <is>
          <t>Bernheze</t>
        </is>
      </c>
      <c r="B5" s="330" t="n">
        <v>13618.7</v>
      </c>
      <c r="C5" s="330">
        <f>'Bernheze'!N37</f>
        <v/>
      </c>
      <c r="D5" s="331">
        <f>B5-C5</f>
        <v/>
      </c>
      <c r="E5" s="59">
        <f>D5/B5</f>
        <v/>
      </c>
    </row>
    <row r="6" ht="15.75" customHeight="1" thickBot="1">
      <c r="A6" s="56" t="inlineStr">
        <is>
          <t>Boekel</t>
        </is>
      </c>
      <c r="B6" s="330" t="n">
        <v>6268.93</v>
      </c>
      <c r="C6" s="330">
        <f>'Boekel'!N37</f>
        <v/>
      </c>
      <c r="D6" s="331">
        <f>B6-C6</f>
        <v/>
      </c>
      <c r="E6" s="59">
        <f>D6/B6</f>
        <v/>
      </c>
    </row>
    <row r="7" ht="15.75" customHeight="1" thickBot="1">
      <c r="A7" s="56" t="inlineStr">
        <is>
          <t>Boxmeer</t>
        </is>
      </c>
      <c r="B7" s="330" t="n">
        <v>11673.17</v>
      </c>
      <c r="C7" s="330">
        <f>'Boxmeer'!N37</f>
        <v/>
      </c>
      <c r="D7" s="331">
        <f>B7-C7</f>
        <v/>
      </c>
      <c r="E7" s="59">
        <f>D7/B7</f>
        <v/>
      </c>
    </row>
    <row r="8" ht="15.75" customHeight="1" thickBot="1">
      <c r="A8" s="56" t="inlineStr">
        <is>
          <t>Boxtel</t>
        </is>
      </c>
      <c r="B8" s="330" t="n">
        <v>9295.299999999999</v>
      </c>
      <c r="C8" s="330">
        <f>'Boxtel'!N37</f>
        <v/>
      </c>
      <c r="D8" s="331">
        <f>B8-C8</f>
        <v/>
      </c>
      <c r="E8" s="59">
        <f>D8/B8</f>
        <v/>
      </c>
    </row>
    <row r="9" ht="15.75" customHeight="1" thickBot="1">
      <c r="A9" s="56" t="inlineStr">
        <is>
          <t>Cuijk</t>
        </is>
      </c>
      <c r="B9" s="330" t="n">
        <v>8862.959999999999</v>
      </c>
      <c r="C9" s="330">
        <f>'Cuijk'!N37</f>
        <v/>
      </c>
      <c r="D9" s="331">
        <f>B9-C9</f>
        <v/>
      </c>
      <c r="E9" s="59">
        <f>D9/B9</f>
        <v/>
      </c>
    </row>
    <row r="10" ht="15.75" customHeight="1" thickBot="1">
      <c r="A10" s="56" t="inlineStr">
        <is>
          <t>Grave</t>
        </is>
      </c>
      <c r="B10" s="330" t="n">
        <v>2810.21</v>
      </c>
      <c r="C10" s="330">
        <f>'Grave'!N37</f>
        <v/>
      </c>
      <c r="D10" s="331">
        <f>B10-C10</f>
        <v/>
      </c>
      <c r="E10" s="59">
        <f>D10/B10</f>
        <v/>
      </c>
    </row>
    <row r="11" ht="15.75" customHeight="1" thickBot="1">
      <c r="A11" s="56" t="inlineStr">
        <is>
          <t>Haaren</t>
        </is>
      </c>
      <c r="B11" s="330" t="n">
        <v>4755.74</v>
      </c>
      <c r="C11" s="330">
        <f>'Haaren'!N37</f>
        <v/>
      </c>
      <c r="D11" s="331">
        <f>B11-C11</f>
        <v/>
      </c>
      <c r="E11" s="59">
        <f>D11/B11</f>
        <v/>
      </c>
    </row>
    <row r="12" ht="15.75" customHeight="1" thickBot="1">
      <c r="A12" s="56" t="inlineStr">
        <is>
          <t>Landerd</t>
        </is>
      </c>
      <c r="B12" s="330" t="n">
        <v>6701.27</v>
      </c>
      <c r="C12" s="330">
        <f>'Landerd'!N37</f>
        <v/>
      </c>
      <c r="D12" s="331">
        <f>B12-C12</f>
        <v/>
      </c>
      <c r="E12" s="59">
        <f>D12/B12</f>
        <v/>
      </c>
    </row>
    <row r="13" ht="15.75" customHeight="1" thickBot="1">
      <c r="A13" s="56" t="inlineStr">
        <is>
          <t>Meierijstad</t>
        </is>
      </c>
      <c r="B13" s="330" t="n">
        <v>34803.35</v>
      </c>
      <c r="C13" s="330">
        <f>'Meierijstad'!N37</f>
        <v/>
      </c>
      <c r="D13" s="331">
        <f>B13-C13</f>
        <v/>
      </c>
      <c r="E13" s="59">
        <f>D13/B13</f>
        <v/>
      </c>
    </row>
    <row r="14" ht="15.75" customHeight="1" thickBot="1">
      <c r="A14" s="56" t="inlineStr">
        <is>
          <t>Mill en Sint Hubert</t>
        </is>
      </c>
      <c r="B14" s="330" t="n">
        <v>4539.57</v>
      </c>
      <c r="C14" s="330">
        <f>'Mill en Sint Hubert'!N37</f>
        <v/>
      </c>
      <c r="D14" s="331">
        <f>B14-C14</f>
        <v/>
      </c>
      <c r="E14" s="59">
        <f>D14/B14</f>
        <v/>
      </c>
    </row>
    <row r="15" ht="15.75" customHeight="1" thickBot="1">
      <c r="A15" s="56" t="inlineStr">
        <is>
          <t>Oss</t>
        </is>
      </c>
      <c r="B15" s="330" t="n">
        <v>29615.27</v>
      </c>
      <c r="C15" s="330">
        <f>'Oss'!N37</f>
        <v/>
      </c>
      <c r="D15" s="331">
        <f>B15-C15</f>
        <v/>
      </c>
      <c r="E15" s="59">
        <f>D15/B15</f>
        <v/>
      </c>
    </row>
    <row r="16" ht="15.75" customHeight="1" thickBot="1">
      <c r="A16" s="56" t="inlineStr">
        <is>
          <t>Sint Anthonis</t>
        </is>
      </c>
      <c r="B16" s="330" t="n">
        <v>8862.959999999999</v>
      </c>
      <c r="C16" s="330">
        <f>'Sint Anthonis'!N37</f>
        <v/>
      </c>
      <c r="D16" s="331">
        <f>B16-C16</f>
        <v/>
      </c>
      <c r="E16" s="59">
        <f>D16/B16</f>
        <v/>
      </c>
    </row>
    <row r="17" ht="15.75" customHeight="1" thickBot="1">
      <c r="A17" s="56" t="inlineStr">
        <is>
          <t>Sint-Michielsgestel</t>
        </is>
      </c>
      <c r="B17" s="330" t="n">
        <v>5404.25</v>
      </c>
      <c r="C17" s="330">
        <f>'Sint-Michielsgestel'!N37</f>
        <v/>
      </c>
      <c r="D17" s="331">
        <f>B17-C17</f>
        <v/>
      </c>
      <c r="E17" s="59">
        <f>D17/B17</f>
        <v/>
      </c>
    </row>
    <row r="18" ht="15.75" customHeight="1" thickBot="1">
      <c r="A18" s="56" t="inlineStr">
        <is>
          <t>Uden</t>
        </is>
      </c>
      <c r="B18" s="330" t="n">
        <v>19022.95</v>
      </c>
      <c r="C18" s="330">
        <f>'Uden'!N37</f>
        <v/>
      </c>
      <c r="D18" s="331">
        <f>B18-C18</f>
        <v/>
      </c>
      <c r="E18" s="59">
        <f>D18/B18</f>
        <v/>
      </c>
    </row>
    <row r="19" ht="15.75" customHeight="1" thickBot="1">
      <c r="A19" s="56" t="inlineStr">
        <is>
          <t>Vught</t>
        </is>
      </c>
      <c r="B19" s="330" t="n">
        <v>5404.25</v>
      </c>
      <c r="C19" s="330">
        <f>'Vught'!N37</f>
        <v/>
      </c>
      <c r="D19" s="331">
        <f>B19-C19</f>
        <v/>
      </c>
      <c r="E19" s="59">
        <f>D19/B19</f>
        <v/>
      </c>
    </row>
    <row r="20" ht="15.75" customHeight="1" thickBot="1">
      <c r="A20" s="332" t="inlineStr">
        <is>
          <t>Totaal</t>
        </is>
      </c>
      <c r="B20" s="333">
        <f>SUM(B5:B19)</f>
        <v/>
      </c>
      <c r="C20" s="333">
        <f>SUM(C5:C19)</f>
        <v/>
      </c>
      <c r="D20" s="334">
        <f>SUM(D5:D19)</f>
        <v/>
      </c>
      <c r="E20" s="335">
        <f>D20/B20</f>
        <v/>
      </c>
    </row>
    <row r="21" ht="15.75" customHeight="1" thickBot="1">
      <c r="A21" t="inlineStr">
        <is>
          <t>*Alle bovenstaande bedragen tonen de financiele reserveringen inclusief BTW.</t>
        </is>
      </c>
    </row>
    <row r="22" ht="15.75" customHeight="1" thickBot="1"/>
    <row r="23" ht="15.75" customHeight="1" thickBot="1"/>
    <row r="24" ht="15.75" customHeight="1" thickBot="1"/>
    <row r="25" ht="15.75" customHeight="1" thickBot="1"/>
    <row r="26" ht="15.75" customHeight="1" thickBot="1"/>
    <row r="27" ht="15.75" customHeight="1" thickBot="1"/>
    <row r="28" ht="15.75" customHeight="1" thickBot="1"/>
    <row r="29" ht="15.75" customHeight="1" thickBot="1"/>
    <row r="30" ht="15.75" customHeight="1" thickBot="1"/>
    <row r="31" ht="15.75" customHeight="1" thickBot="1"/>
    <row r="32" ht="15.75" customHeight="1" thickBot="1"/>
    <row r="33" ht="15.75" customHeight="1" thickBot="1"/>
    <row r="34" ht="15.75" customHeight="1" thickBot="1"/>
    <row r="35" ht="15.75" customHeight="1" thickBot="1"/>
    <row r="36" ht="15.75" customHeight="1" thickBot="1"/>
    <row r="37" ht="15.75" customHeight="1" thickBot="1"/>
    <row r="38" ht="15.75" customHeight="1" thickBot="1"/>
    <row r="39" ht="15.75" customHeight="1" thickBot="1"/>
    <row r="40" ht="15.75" customHeight="1" thickBot="1"/>
    <row r="41" ht="15.75" customHeight="1" thickBot="1"/>
    <row r="42" ht="14.25" customHeight="1"/>
    <row r="43" hidden="1"/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3">
    <mergeCell ref="A1:E1"/>
    <mergeCell ref="A2:E2"/>
    <mergeCell ref="A42:E43"/>
  </mergeCells>
  <conditionalFormatting sqref="A41">
    <cfRule type="cellIs" priority="5" operator="equal" dxfId="1" stopIfTrue="1">
      <formula>"   "</formula>
    </cfRule>
    <cfRule type="cellIs" priority="6" operator="equal" dxfId="0" stopIfTrue="1">
      <formula>"    "</formula>
    </cfRule>
  </conditionalFormatting>
  <pageMargins left="0.7" right="0.7" top="0.75" bottom="0.75" header="0.3" footer="0.3"/>
  <pageSetup orientation="portrait" paperSize="9" horizontalDpi="300" verticalDpi="300"/>
</worksheet>
</file>

<file path=xl/worksheets/sheet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Bernheze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13618.7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Boekel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6268.93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Boxmeer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11673.17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Boxtel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9295.299999999999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Cuijk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8862.959999999999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Grave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2810.21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9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Haaren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4755.74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