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vl\LO_IM\Algemeen\OpdrachtenKR\Industriële emissies\Luchtemissies\db6 database van ner app\"/>
    </mc:Choice>
  </mc:AlternateContent>
  <bookViews>
    <workbookView xWindow="0" yWindow="0" windowWidth="28800" windowHeight="12345"/>
  </bookViews>
  <sheets>
    <sheet name="consultatieversie" sheetId="1" r:id="rId1"/>
    <sheet name="huidige versie" sheetId="2" r:id="rId2"/>
  </sheets>
  <calcPr calcId="162913"/>
</workbook>
</file>

<file path=xl/calcChain.xml><?xml version="1.0" encoding="utf-8"?>
<calcChain xmlns="http://schemas.openxmlformats.org/spreadsheetml/2006/main">
  <c r="L96" i="1" l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L14" i="1"/>
  <c r="K14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</calcChain>
</file>

<file path=xl/sharedStrings.xml><?xml version="1.0" encoding="utf-8"?>
<sst xmlns="http://schemas.openxmlformats.org/spreadsheetml/2006/main" count="259" uniqueCount="248">
  <si>
    <r>
      <rPr>
        <b/>
        <sz val="9"/>
        <rFont val="Verdana"/>
        <family val="2"/>
      </rPr>
      <t>Bijlage 3</t>
    </r>
  </si>
  <si>
    <r>
      <rPr>
        <b/>
        <sz val="14"/>
        <rFont val="Arial"/>
        <family val="2"/>
      </rPr>
      <t>Activiteitenregeling milieubeheer</t>
    </r>
  </si>
  <si>
    <r>
      <rPr>
        <b/>
        <sz val="14"/>
        <rFont val="Arial"/>
        <family val="2"/>
      </rPr>
      <t xml:space="preserve">Geldend van 08-07-2020 t/m heden, </t>
    </r>
    <r>
      <rPr>
        <b/>
        <sz val="10"/>
        <rFont val="Arial"/>
        <family val="2"/>
      </rPr>
      <t>met correcties 02-09-2020</t>
    </r>
  </si>
  <si>
    <r>
      <rPr>
        <b/>
        <sz val="10"/>
        <rFont val="Arial"/>
        <family val="2"/>
      </rPr>
      <t>Bijlage 13. Lijst waarden (maximaal toelaatbare risico’s) zeer zorgwekkende</t>
    </r>
  </si>
  <si>
    <r>
      <rPr>
        <b/>
        <sz val="10"/>
        <rFont val="Arial"/>
        <family val="2"/>
      </rPr>
      <t>stoffen</t>
    </r>
  </si>
  <si>
    <r>
      <rPr>
        <b/>
        <sz val="8"/>
        <rFont val="Arial"/>
        <family val="2"/>
      </rPr>
      <t>CAS-nummer</t>
    </r>
  </si>
  <si>
    <r>
      <rPr>
        <b/>
        <sz val="8"/>
        <rFont val="Arial"/>
        <family val="2"/>
      </rPr>
      <t>Stof</t>
    </r>
  </si>
  <si>
    <r>
      <rPr>
        <b/>
        <sz val="8"/>
        <rFont val="Arial"/>
        <family val="2"/>
      </rPr>
      <t>MTR (µg/m</t>
    </r>
    <r>
      <rPr>
        <b/>
        <sz val="5"/>
        <rFont val="Arial"/>
        <family val="2"/>
      </rPr>
      <t>3</t>
    </r>
    <r>
      <rPr>
        <b/>
        <sz val="8"/>
        <rFont val="Arial"/>
        <family val="2"/>
      </rPr>
      <t>)</t>
    </r>
  </si>
  <si>
    <r>
      <rPr>
        <b/>
        <sz val="8"/>
        <rFont val="Arial"/>
        <family val="2"/>
      </rPr>
      <t>Toelichting</t>
    </r>
  </si>
  <si>
    <r>
      <rPr>
        <sz val="8"/>
        <rFont val="Arial"/>
        <family val="2"/>
      </rPr>
      <t>100-44-7</t>
    </r>
  </si>
  <si>
    <r>
      <rPr>
        <sz val="8"/>
        <rFont val="Arial"/>
        <family val="2"/>
      </rPr>
      <t>benzylchloride; chloormethylbenzeen; alfachloortolueen</t>
    </r>
  </si>
  <si>
    <r>
      <rPr>
        <sz val="8"/>
        <rFont val="Arial"/>
        <family val="2"/>
      </rPr>
      <t>10124-43-3</t>
    </r>
  </si>
  <si>
    <r>
      <rPr>
        <sz val="8"/>
        <rFont val="Arial"/>
        <family val="2"/>
      </rPr>
      <t>kobaltsulfaat</t>
    </r>
  </si>
  <si>
    <r>
      <rPr>
        <sz val="8"/>
        <rFont val="Arial"/>
        <family val="2"/>
      </rPr>
      <t>gemeten als kobalt</t>
    </r>
  </si>
  <si>
    <r>
      <rPr>
        <sz val="8"/>
        <rFont val="Arial"/>
        <family val="2"/>
      </rPr>
      <t>10141-05-6</t>
    </r>
  </si>
  <si>
    <r>
      <rPr>
        <sz val="8"/>
        <rFont val="Arial"/>
        <family val="2"/>
      </rPr>
      <t>kobalt(II)dinitraat</t>
    </r>
  </si>
  <si>
    <r>
      <rPr>
        <sz val="8"/>
        <rFont val="Arial"/>
        <family val="2"/>
      </rPr>
      <t>106-89-8</t>
    </r>
  </si>
  <si>
    <r>
      <rPr>
        <sz val="8"/>
        <rFont val="Arial"/>
        <family val="2"/>
      </rPr>
      <t>epichloorhydrine; 1-chloor-2,3- epoxypropaan; chloormethyloxiraan</t>
    </r>
  </si>
  <si>
    <r>
      <rPr>
        <sz val="8"/>
        <rFont val="Arial"/>
        <family val="2"/>
      </rPr>
      <t>106-93-4</t>
    </r>
  </si>
  <si>
    <r>
      <rPr>
        <sz val="8"/>
        <rFont val="Arial"/>
        <family val="2"/>
      </rPr>
      <t>1,2-dibroomethaan</t>
    </r>
  </si>
  <si>
    <r>
      <rPr>
        <sz val="8"/>
        <rFont val="Arial"/>
        <family val="2"/>
      </rPr>
      <t>106-94-5</t>
    </r>
  </si>
  <si>
    <r>
      <rPr>
        <sz val="8"/>
        <rFont val="Arial"/>
        <family val="2"/>
      </rPr>
      <t>1-broompropaan</t>
    </r>
  </si>
  <si>
    <r>
      <rPr>
        <sz val="8"/>
        <rFont val="Arial"/>
        <family val="2"/>
      </rPr>
      <t>106-99-0</t>
    </r>
  </si>
  <si>
    <r>
      <rPr>
        <sz val="8"/>
        <rFont val="Arial"/>
        <family val="2"/>
      </rPr>
      <t>1,3-butadieen; buta-1,3-dieen</t>
    </r>
  </si>
  <si>
    <r>
      <rPr>
        <sz val="8"/>
        <rFont val="Arial"/>
        <family val="2"/>
      </rPr>
      <t>107-06-2</t>
    </r>
  </si>
  <si>
    <r>
      <rPr>
        <sz val="8"/>
        <rFont val="Arial"/>
        <family val="2"/>
      </rPr>
      <t>1,2-dichloorethaan; ethyleenchloride</t>
    </r>
  </si>
  <si>
    <r>
      <rPr>
        <sz val="8"/>
        <rFont val="Arial"/>
        <family val="2"/>
      </rPr>
      <t>107-13-1</t>
    </r>
  </si>
  <si>
    <r>
      <rPr>
        <sz val="8"/>
        <rFont val="Arial"/>
        <family val="2"/>
      </rPr>
      <t>acrylonitril; 2-propeennitril; propeennitril</t>
    </r>
  </si>
  <si>
    <r>
      <rPr>
        <sz val="8"/>
        <rFont val="Arial"/>
        <family val="2"/>
      </rPr>
      <t>108-70-3</t>
    </r>
  </si>
  <si>
    <r>
      <rPr>
        <sz val="8"/>
        <rFont val="Arial"/>
        <family val="2"/>
      </rPr>
      <t>1,3,5-trichloorbenzeen</t>
    </r>
  </si>
  <si>
    <r>
      <rPr>
        <sz val="8"/>
        <rFont val="Arial"/>
        <family val="2"/>
      </rPr>
      <t>109-86-4</t>
    </r>
  </si>
  <si>
    <r>
      <rPr>
        <sz val="8"/>
        <rFont val="Arial"/>
        <family val="2"/>
      </rPr>
      <t>2-methoxyethanol; methyleenglycolmonomethylether; ethyleenglycolmono-methylether; methylglycol</t>
    </r>
  </si>
  <si>
    <r>
      <rPr>
        <sz val="8"/>
        <rFont val="Arial"/>
        <family val="2"/>
      </rPr>
      <t>110-80-5</t>
    </r>
  </si>
  <si>
    <r>
      <rPr>
        <sz val="8"/>
        <rFont val="Arial"/>
        <family val="2"/>
      </rPr>
      <t>2-ethoxyethanol; ethyleenglycolmono- ethylether</t>
    </r>
  </si>
  <si>
    <r>
      <rPr>
        <sz val="8"/>
        <rFont val="Arial"/>
        <family val="2"/>
      </rPr>
      <t>115-29-7</t>
    </r>
  </si>
  <si>
    <r>
      <rPr>
        <sz val="8"/>
        <rFont val="Arial"/>
        <family val="2"/>
      </rPr>
      <t>endosulfan</t>
    </r>
  </si>
  <si>
    <r>
      <rPr>
        <sz val="8"/>
        <rFont val="Arial"/>
        <family val="2"/>
      </rPr>
      <t>116-14-3</t>
    </r>
  </si>
  <si>
    <r>
      <rPr>
        <sz val="8"/>
        <rFont val="Arial"/>
        <family val="2"/>
      </rPr>
      <t>tetrafluoretheen; tetrafluorethyleen</t>
    </r>
  </si>
  <si>
    <r>
      <rPr>
        <sz val="8"/>
        <rFont val="Arial"/>
        <family val="2"/>
      </rPr>
      <t>117-81-7</t>
    </r>
  </si>
  <si>
    <r>
      <rPr>
        <sz val="8"/>
        <rFont val="Arial"/>
        <family val="2"/>
      </rPr>
      <t>bis(2-ethylhexyl)ftalaat; di-ethylhexylftalaat; DEHP</t>
    </r>
  </si>
  <si>
    <r>
      <rPr>
        <sz val="8"/>
        <rFont val="Arial"/>
        <family val="2"/>
      </rPr>
      <t>118-74-1</t>
    </r>
  </si>
  <si>
    <r>
      <rPr>
        <sz val="8"/>
        <rFont val="Arial"/>
        <family val="2"/>
      </rPr>
      <t>hexachloorbenzeen</t>
    </r>
  </si>
  <si>
    <r>
      <rPr>
        <sz val="8"/>
        <rFont val="Arial"/>
        <family val="2"/>
      </rPr>
      <t>120-82-1</t>
    </r>
  </si>
  <si>
    <r>
      <rPr>
        <sz val="8"/>
        <rFont val="Arial"/>
        <family val="2"/>
      </rPr>
      <t>1,2,4-trichloorbenzeen</t>
    </r>
  </si>
  <si>
    <r>
      <rPr>
        <sz val="8"/>
        <rFont val="Arial"/>
        <family val="2"/>
      </rPr>
      <t>121-14-2</t>
    </r>
  </si>
  <si>
    <r>
      <rPr>
        <sz val="8"/>
        <rFont val="Arial"/>
        <family val="2"/>
      </rPr>
      <t>2,4-dinitrotolueen</t>
    </r>
  </si>
  <si>
    <r>
      <rPr>
        <sz val="8"/>
        <rFont val="Arial"/>
        <family val="2"/>
      </rPr>
      <t>1303-28-2</t>
    </r>
  </si>
  <si>
    <r>
      <rPr>
        <sz val="8"/>
        <rFont val="Arial"/>
        <family val="2"/>
      </rPr>
      <t>arseenpentoxide; diarseenpentaoxide</t>
    </r>
  </si>
  <si>
    <r>
      <rPr>
        <sz val="8"/>
        <rFont val="Arial"/>
        <family val="2"/>
      </rPr>
      <t>1303-96-4</t>
    </r>
  </si>
  <si>
    <r>
      <rPr>
        <sz val="8"/>
        <rFont val="Arial"/>
        <family val="2"/>
      </rPr>
      <t>boraxdecahydraat; dinatriumtetraboraat decahydraat</t>
    </r>
  </si>
  <si>
    <r>
      <rPr>
        <sz val="8"/>
        <rFont val="Arial"/>
        <family val="2"/>
      </rPr>
      <t>1327-53-3</t>
    </r>
  </si>
  <si>
    <r>
      <rPr>
        <sz val="8"/>
        <rFont val="Arial"/>
        <family val="2"/>
      </rPr>
      <t>arseentrioxide</t>
    </r>
  </si>
  <si>
    <r>
      <rPr>
        <sz val="8"/>
        <rFont val="Arial"/>
        <family val="2"/>
      </rPr>
      <t>1333-82-0</t>
    </r>
  </si>
  <si>
    <r>
      <rPr>
        <sz val="8"/>
        <rFont val="Arial"/>
        <family val="2"/>
      </rPr>
      <t>chroomtrioxide</t>
    </r>
  </si>
  <si>
    <r>
      <rPr>
        <sz val="8"/>
        <rFont val="Arial"/>
        <family val="2"/>
      </rPr>
      <t>gemeten als chroom (VI)</t>
    </r>
  </si>
  <si>
    <r>
      <rPr>
        <sz val="8"/>
        <rFont val="Arial"/>
        <family val="2"/>
      </rPr>
      <t>1335-32-6</t>
    </r>
  </si>
  <si>
    <r>
      <rPr>
        <sz val="8"/>
        <rFont val="Arial"/>
        <family val="2"/>
      </rPr>
      <t>loodacetaat, basisch</t>
    </r>
  </si>
  <si>
    <r>
      <rPr>
        <sz val="8"/>
        <rFont val="Arial"/>
        <family val="2"/>
      </rPr>
      <t>143-50-0</t>
    </r>
  </si>
  <si>
    <r>
      <rPr>
        <sz val="8"/>
        <rFont val="Arial"/>
        <family val="2"/>
      </rPr>
      <t>chloordecon</t>
    </r>
  </si>
  <si>
    <r>
      <rPr>
        <sz val="8"/>
        <rFont val="Arial"/>
        <family val="2"/>
      </rPr>
      <t>14977-61-8</t>
    </r>
  </si>
  <si>
    <r>
      <rPr>
        <sz val="8"/>
        <rFont val="Arial"/>
        <family val="2"/>
      </rPr>
      <t>chromyldichloride</t>
    </r>
  </si>
  <si>
    <r>
      <rPr>
        <sz val="8"/>
        <rFont val="Arial"/>
        <family val="2"/>
      </rPr>
      <t>18540-29-9</t>
    </r>
  </si>
  <si>
    <r>
      <rPr>
        <sz val="8"/>
        <rFont val="Arial"/>
        <family val="2"/>
      </rPr>
      <t>chroom(VI)verbindingen</t>
    </r>
  </si>
  <si>
    <r>
      <rPr>
        <sz val="8"/>
        <rFont val="Arial"/>
        <family val="2"/>
      </rPr>
      <t>301-04-2</t>
    </r>
  </si>
  <si>
    <r>
      <rPr>
        <sz val="8"/>
        <rFont val="Arial"/>
        <family val="2"/>
      </rPr>
      <t>looddiacetaat</t>
    </r>
  </si>
  <si>
    <r>
      <rPr>
        <sz val="8"/>
        <rFont val="Arial"/>
        <family val="2"/>
      </rPr>
      <t>302-01-2</t>
    </r>
  </si>
  <si>
    <r>
      <rPr>
        <sz val="8"/>
        <rFont val="Arial"/>
        <family val="2"/>
      </rPr>
      <t>hydrazine</t>
    </r>
  </si>
  <si>
    <r>
      <rPr>
        <sz val="8"/>
        <rFont val="Arial"/>
        <family val="2"/>
      </rPr>
      <t>309-00-2</t>
    </r>
  </si>
  <si>
    <r>
      <rPr>
        <sz val="8"/>
        <rFont val="Arial"/>
        <family val="2"/>
      </rPr>
      <t>aldrin</t>
    </r>
  </si>
  <si>
    <r>
      <rPr>
        <sz val="8"/>
        <rFont val="Arial"/>
        <family val="2"/>
      </rPr>
      <t>32534-81-9</t>
    </r>
  </si>
  <si>
    <r>
      <rPr>
        <sz val="8"/>
        <rFont val="Arial"/>
        <family val="2"/>
      </rPr>
      <t>pentabroomdifenylether</t>
    </r>
  </si>
  <si>
    <r>
      <rPr>
        <sz val="8"/>
        <rFont val="Arial"/>
        <family val="2"/>
      </rPr>
      <t>382-21-8</t>
    </r>
  </si>
  <si>
    <r>
      <rPr>
        <sz val="8"/>
        <rFont val="Arial"/>
        <family val="2"/>
      </rPr>
      <t>perfluorisobuteen</t>
    </r>
  </si>
  <si>
    <r>
      <rPr>
        <sz val="8"/>
        <rFont val="Arial"/>
        <family val="2"/>
      </rPr>
      <t>50-00-0</t>
    </r>
  </si>
  <si>
    <r>
      <rPr>
        <sz val="8"/>
        <rFont val="Arial"/>
        <family val="2"/>
      </rPr>
      <t>formaldehyde</t>
    </r>
  </si>
  <si>
    <r>
      <rPr>
        <sz val="8"/>
        <rFont val="Arial"/>
        <family val="2"/>
      </rPr>
      <t>50-29-3</t>
    </r>
  </si>
  <si>
    <r>
      <rPr>
        <sz val="8"/>
        <rFont val="Arial"/>
        <family val="2"/>
      </rPr>
      <t>DDT, 4,4’-isomeer; para-para-DDT</t>
    </r>
  </si>
  <si>
    <r>
      <rPr>
        <sz val="8"/>
        <rFont val="Arial"/>
        <family val="2"/>
      </rPr>
      <t>513-79-1</t>
    </r>
  </si>
  <si>
    <r>
      <rPr>
        <sz val="8"/>
        <rFont val="Arial"/>
        <family val="2"/>
      </rPr>
      <t>kobaltcarbonaat</t>
    </r>
  </si>
  <si>
    <r>
      <rPr>
        <sz val="8"/>
        <rFont val="Arial"/>
        <family val="2"/>
      </rPr>
      <t>55525-54-7</t>
    </r>
  </si>
  <si>
    <r>
      <rPr>
        <sz val="8"/>
        <rFont val="Arial"/>
        <family val="2"/>
      </rPr>
      <t>3,3'-(ureyleendimethyleen)bis(3,5,5- trimethylcyclohexyl)diisocyanaat</t>
    </r>
  </si>
  <si>
    <r>
      <rPr>
        <sz val="8"/>
        <rFont val="Arial"/>
        <family val="2"/>
      </rPr>
      <t>57-74-9</t>
    </r>
  </si>
  <si>
    <r>
      <rPr>
        <sz val="8"/>
        <rFont val="Arial"/>
        <family val="2"/>
      </rPr>
      <t>chloordaan</t>
    </r>
  </si>
  <si>
    <r>
      <rPr>
        <sz val="8"/>
        <rFont val="Arial"/>
        <family val="2"/>
      </rPr>
      <t>58-89-9</t>
    </r>
  </si>
  <si>
    <r>
      <rPr>
        <sz val="8"/>
        <rFont val="Arial"/>
        <family val="2"/>
      </rPr>
      <t>gamma-hexachloorcyclohexaan; gamma- HCH; lindaan</t>
    </r>
  </si>
  <si>
    <r>
      <rPr>
        <sz val="8"/>
        <rFont val="Arial"/>
        <family val="2"/>
      </rPr>
      <t>593-60-2</t>
    </r>
  </si>
  <si>
    <r>
      <rPr>
        <sz val="8"/>
        <rFont val="Arial"/>
        <family val="2"/>
      </rPr>
      <t>vinylbromide</t>
    </r>
  </si>
  <si>
    <r>
      <rPr>
        <sz val="8"/>
        <rFont val="Arial"/>
        <family val="2"/>
      </rPr>
      <t>60-57-1</t>
    </r>
  </si>
  <si>
    <r>
      <rPr>
        <sz val="8"/>
        <rFont val="Arial"/>
        <family val="2"/>
      </rPr>
      <t>dieldrin</t>
    </r>
  </si>
  <si>
    <r>
      <rPr>
        <sz val="8"/>
        <rFont val="Arial"/>
        <family val="2"/>
      </rPr>
      <t>606-20-2</t>
    </r>
  </si>
  <si>
    <r>
      <rPr>
        <sz val="8"/>
        <rFont val="Arial"/>
        <family val="2"/>
      </rPr>
      <t>2,6-dinitrotolueen</t>
    </r>
  </si>
  <si>
    <r>
      <rPr>
        <sz val="8"/>
        <rFont val="Arial"/>
        <family val="2"/>
      </rPr>
      <t>608-73-1</t>
    </r>
  </si>
  <si>
    <r>
      <rPr>
        <sz val="8"/>
        <rFont val="Arial"/>
        <family val="2"/>
      </rPr>
      <t>hexachloorcyclohexaan</t>
    </r>
  </si>
  <si>
    <r>
      <rPr>
        <sz val="8"/>
        <rFont val="Arial"/>
        <family val="2"/>
      </rPr>
      <t>608-93-5</t>
    </r>
  </si>
  <si>
    <r>
      <rPr>
        <sz val="8"/>
        <rFont val="Arial"/>
        <family val="2"/>
      </rPr>
      <t>pentachloorbenzeen</t>
    </r>
  </si>
  <si>
    <r>
      <rPr>
        <sz val="8"/>
        <rFont val="Arial"/>
        <family val="2"/>
      </rPr>
      <t>629-14-1</t>
    </r>
  </si>
  <si>
    <r>
      <rPr>
        <sz val="8"/>
        <rFont val="Arial"/>
        <family val="2"/>
      </rPr>
      <t>1,2-diethoxyethaan</t>
    </r>
  </si>
  <si>
    <r>
      <rPr>
        <sz val="8"/>
        <rFont val="Arial"/>
        <family val="2"/>
      </rPr>
      <t>70776-03-3</t>
    </r>
  </si>
  <si>
    <r>
      <rPr>
        <sz val="8"/>
        <rFont val="Arial"/>
        <family val="2"/>
      </rPr>
      <t>polychloornaftalenen; PCNs; chloorderivaten van naftaleen</t>
    </r>
  </si>
  <si>
    <r>
      <rPr>
        <sz val="8"/>
        <rFont val="Arial"/>
        <family val="2"/>
      </rPr>
      <t>geldt voor de som van alle chloornafatalenen</t>
    </r>
  </si>
  <si>
    <r>
      <rPr>
        <sz val="8"/>
        <rFont val="Arial"/>
        <family val="2"/>
      </rPr>
      <t>71-43-2</t>
    </r>
  </si>
  <si>
    <r>
      <rPr>
        <sz val="8"/>
        <rFont val="Arial"/>
        <family val="2"/>
      </rPr>
      <t>benzeen</t>
    </r>
  </si>
  <si>
    <r>
      <rPr>
        <sz val="8"/>
        <rFont val="Arial"/>
        <family val="2"/>
      </rPr>
      <t>EU-grenswaarde, staat ook in de Wet milieubeheer</t>
    </r>
  </si>
  <si>
    <r>
      <rPr>
        <sz val="8"/>
        <rFont val="Arial"/>
        <family val="2"/>
      </rPr>
      <t>71-48-7</t>
    </r>
  </si>
  <si>
    <r>
      <rPr>
        <sz val="8"/>
        <rFont val="Arial"/>
        <family val="2"/>
      </rPr>
      <t>kobaltacetaat</t>
    </r>
  </si>
  <si>
    <r>
      <rPr>
        <sz val="8"/>
        <rFont val="Arial"/>
        <family val="2"/>
      </rPr>
      <t>72-20-8</t>
    </r>
  </si>
  <si>
    <r>
      <rPr>
        <sz val="8"/>
        <rFont val="Arial"/>
        <family val="2"/>
      </rPr>
      <t>endrin</t>
    </r>
  </si>
  <si>
    <r>
      <rPr>
        <sz val="8"/>
        <rFont val="Arial"/>
        <family val="2"/>
      </rPr>
      <t>7439-92-1</t>
    </r>
  </si>
  <si>
    <r>
      <rPr>
        <sz val="8"/>
        <rFont val="Arial"/>
        <family val="2"/>
      </rPr>
      <t>lood</t>
    </r>
  </si>
  <si>
    <r>
      <rPr>
        <sz val="8"/>
        <rFont val="Arial"/>
        <family val="2"/>
      </rPr>
      <t>grenswaarde Wet milieubeheer</t>
    </r>
  </si>
  <si>
    <r>
      <rPr>
        <sz val="8"/>
        <rFont val="Arial"/>
        <family val="2"/>
      </rPr>
      <t>7439-97-6</t>
    </r>
  </si>
  <si>
    <r>
      <rPr>
        <sz val="8"/>
        <rFont val="Arial"/>
        <family val="2"/>
      </rPr>
      <t>kwik</t>
    </r>
  </si>
  <si>
    <r>
      <rPr>
        <sz val="8"/>
        <rFont val="Arial"/>
        <family val="2"/>
      </rPr>
      <t>geldt voor metallisch kwik</t>
    </r>
  </si>
  <si>
    <r>
      <rPr>
        <sz val="8"/>
        <rFont val="Arial"/>
        <family val="2"/>
      </rPr>
      <t>7440-02-0</t>
    </r>
  </si>
  <si>
    <r>
      <rPr>
        <sz val="8"/>
        <rFont val="Arial"/>
        <family val="2"/>
      </rPr>
      <t>nikkel</t>
    </r>
  </si>
  <si>
    <r>
      <rPr>
        <sz val="8"/>
        <rFont val="Arial"/>
        <family val="2"/>
      </rPr>
      <t>EU-streefwaarde, geldt ook voor nikkelverbindingen, gemeten als nikkel, staat ook in de Wet milieubeheer</t>
    </r>
  </si>
  <si>
    <r>
      <rPr>
        <sz val="8"/>
        <rFont val="Arial"/>
        <family val="2"/>
      </rPr>
      <t>7440-38-2</t>
    </r>
  </si>
  <si>
    <r>
      <rPr>
        <sz val="8"/>
        <rFont val="Arial"/>
        <family val="2"/>
      </rPr>
      <t>arseen</t>
    </r>
  </si>
  <si>
    <r>
      <rPr>
        <sz val="8"/>
        <rFont val="Arial"/>
        <family val="2"/>
      </rPr>
      <t>EU-streefwaarde, staat ook in de Wet milieubeheer</t>
    </r>
  </si>
  <si>
    <r>
      <rPr>
        <sz val="8"/>
        <rFont val="Arial"/>
        <family val="2"/>
      </rPr>
      <t>7440-41-7</t>
    </r>
  </si>
  <si>
    <r>
      <rPr>
        <sz val="8"/>
        <rFont val="Arial"/>
        <family val="2"/>
      </rPr>
      <t>beryllium</t>
    </r>
  </si>
  <si>
    <r>
      <rPr>
        <sz val="8"/>
        <rFont val="Arial"/>
        <family val="2"/>
      </rPr>
      <t>geldt ook voor berylliumverbindingen, gemeten als beryllium</t>
    </r>
  </si>
  <si>
    <r>
      <rPr>
        <sz val="8"/>
        <rFont val="Arial"/>
        <family val="2"/>
      </rPr>
      <t>7440-43-9</t>
    </r>
  </si>
  <si>
    <r>
      <rPr>
        <sz val="8"/>
        <rFont val="Arial"/>
        <family val="2"/>
      </rPr>
      <t>cadmium</t>
    </r>
  </si>
  <si>
    <r>
      <rPr>
        <sz val="8"/>
        <rFont val="Arial"/>
        <family val="2"/>
      </rPr>
      <t>EU-streefwaarde, geldt ook voor cadmiumverbindingen, gemeten als cadmium, staat ook in de Wet milieubeheer</t>
    </r>
  </si>
  <si>
    <r>
      <rPr>
        <sz val="8"/>
        <rFont val="Arial"/>
        <family val="2"/>
      </rPr>
      <t>7440-48-4</t>
    </r>
  </si>
  <si>
    <r>
      <rPr>
        <sz val="8"/>
        <rFont val="Arial"/>
        <family val="2"/>
      </rPr>
      <t>kobalt</t>
    </r>
  </si>
  <si>
    <r>
      <rPr>
        <sz val="8"/>
        <rFont val="Arial"/>
        <family val="2"/>
      </rPr>
      <t>grenswaarde wet bodemsanering</t>
    </r>
  </si>
  <si>
    <r>
      <rPr>
        <sz val="8"/>
        <rFont val="Arial"/>
        <family val="2"/>
      </rPr>
      <t>vinylchloride</t>
    </r>
  </si>
  <si>
    <r>
      <rPr>
        <sz val="8"/>
        <rFont val="Arial"/>
        <family val="2"/>
      </rPr>
      <t>75-07-0</t>
    </r>
  </si>
  <si>
    <r>
      <rPr>
        <sz val="8"/>
        <rFont val="Arial"/>
        <family val="2"/>
      </rPr>
      <t>ethanal</t>
    </r>
  </si>
  <si>
    <r>
      <rPr>
        <sz val="8"/>
        <rFont val="Arial"/>
        <family val="2"/>
      </rPr>
      <t>75-21-8</t>
    </r>
  </si>
  <si>
    <r>
      <rPr>
        <sz val="8"/>
        <rFont val="Arial"/>
        <family val="2"/>
      </rPr>
      <t>ethyleenoxide</t>
    </r>
  </si>
  <si>
    <r>
      <rPr>
        <sz val="8"/>
        <rFont val="Arial"/>
        <family val="2"/>
      </rPr>
      <t>75-56-9</t>
    </r>
  </si>
  <si>
    <r>
      <rPr>
        <sz val="8"/>
        <rFont val="Arial"/>
        <family val="2"/>
      </rPr>
      <t>propyleenoxide</t>
    </r>
  </si>
  <si>
    <r>
      <rPr>
        <sz val="8"/>
        <rFont val="Arial"/>
        <family val="2"/>
      </rPr>
      <t>76-44-8</t>
    </r>
  </si>
  <si>
    <r>
      <rPr>
        <sz val="8"/>
        <rFont val="Arial"/>
        <family val="2"/>
      </rPr>
      <t>heptachloor</t>
    </r>
  </si>
  <si>
    <r>
      <rPr>
        <sz val="8"/>
        <rFont val="Arial"/>
        <family val="2"/>
      </rPr>
      <t>7646-79-9</t>
    </r>
  </si>
  <si>
    <r>
      <rPr>
        <sz val="8"/>
        <rFont val="Arial"/>
        <family val="2"/>
      </rPr>
      <t>kobaltchloride; kobaltdichloride</t>
    </r>
  </si>
  <si>
    <r>
      <rPr>
        <sz val="8"/>
        <rFont val="Arial"/>
        <family val="2"/>
      </rPr>
      <t>7738-94-5</t>
    </r>
  </si>
  <si>
    <r>
      <rPr>
        <sz val="8"/>
        <rFont val="Arial"/>
        <family val="2"/>
      </rPr>
      <t>chroomzuur</t>
    </r>
  </si>
  <si>
    <r>
      <rPr>
        <sz val="8"/>
        <rFont val="Arial"/>
        <family val="2"/>
      </rPr>
      <t>gemeten als chroom(VI)</t>
    </r>
  </si>
  <si>
    <r>
      <rPr>
        <sz val="8"/>
        <rFont val="Arial"/>
        <family val="2"/>
      </rPr>
      <t>7778-39-4</t>
    </r>
  </si>
  <si>
    <r>
      <rPr>
        <sz val="8"/>
        <rFont val="Arial"/>
        <family val="2"/>
      </rPr>
      <t>arseenzuur</t>
    </r>
  </si>
  <si>
    <r>
      <rPr>
        <sz val="8"/>
        <rFont val="Arial"/>
        <family val="2"/>
      </rPr>
      <t>geldt ook voor zouten van arseenzuur</t>
    </r>
  </si>
  <si>
    <r>
      <rPr>
        <sz val="8"/>
        <rFont val="Arial"/>
        <family val="2"/>
      </rPr>
      <t>78-79-5</t>
    </r>
  </si>
  <si>
    <r>
      <rPr>
        <sz val="8"/>
        <rFont val="Arial"/>
        <family val="2"/>
      </rPr>
      <t>isopreen</t>
    </r>
  </si>
  <si>
    <r>
      <rPr>
        <sz val="8"/>
        <rFont val="Arial"/>
        <family val="2"/>
      </rPr>
      <t>78-87-5</t>
    </r>
  </si>
  <si>
    <r>
      <rPr>
        <sz val="8"/>
        <rFont val="Arial"/>
        <family val="2"/>
      </rPr>
      <t>1,2-dichloorpropaan</t>
    </r>
  </si>
  <si>
    <r>
      <rPr>
        <sz val="8"/>
        <rFont val="Arial"/>
        <family val="2"/>
      </rPr>
      <t>trichlooretheen; trichloorethyleen; TRI</t>
    </r>
  </si>
  <si>
    <r>
      <rPr>
        <sz val="8"/>
        <rFont val="Arial"/>
        <family val="2"/>
      </rPr>
      <t>acrylamide</t>
    </r>
  </si>
  <si>
    <r>
      <rPr>
        <sz val="8"/>
        <rFont val="Arial"/>
        <family val="2"/>
      </rPr>
      <t>79-46-9</t>
    </r>
  </si>
  <si>
    <r>
      <rPr>
        <sz val="8"/>
        <rFont val="Arial"/>
        <family val="2"/>
      </rPr>
      <t>2-nitropropaan</t>
    </r>
  </si>
  <si>
    <r>
      <rPr>
        <sz val="8"/>
        <rFont val="Arial"/>
        <family val="2"/>
      </rPr>
      <t>8001-35-2</t>
    </r>
  </si>
  <si>
    <r>
      <rPr>
        <sz val="8"/>
        <rFont val="Arial"/>
        <family val="2"/>
      </rPr>
      <t>toxafeen</t>
    </r>
  </si>
  <si>
    <r>
      <rPr>
        <sz val="8"/>
        <rFont val="Arial"/>
        <family val="2"/>
      </rPr>
      <t>84-69-5</t>
    </r>
  </si>
  <si>
    <r>
      <rPr>
        <sz val="8"/>
        <rFont val="Arial"/>
        <family val="2"/>
      </rPr>
      <t>diisobutylftalaat; DIBP</t>
    </r>
  </si>
  <si>
    <r>
      <rPr>
        <sz val="8"/>
        <rFont val="Arial"/>
        <family val="2"/>
      </rPr>
      <t>84-74-2</t>
    </r>
  </si>
  <si>
    <r>
      <rPr>
        <sz val="8"/>
        <rFont val="Arial"/>
        <family val="2"/>
      </rPr>
      <t>dibutylftalaat; DBP</t>
    </r>
  </si>
  <si>
    <r>
      <rPr>
        <sz val="8"/>
        <rFont val="Arial"/>
        <family val="2"/>
      </rPr>
      <t>85-68-7</t>
    </r>
  </si>
  <si>
    <r>
      <rPr>
        <sz val="8"/>
        <rFont val="Arial"/>
        <family val="2"/>
      </rPr>
      <t>benzylbutylftalaat; BBP</t>
    </r>
  </si>
  <si>
    <r>
      <rPr>
        <sz val="8"/>
        <rFont val="Arial"/>
        <family val="2"/>
      </rPr>
      <t>872-50-4</t>
    </r>
  </si>
  <si>
    <r>
      <rPr>
        <sz val="8"/>
        <rFont val="Arial"/>
        <family val="2"/>
      </rPr>
      <t>N-methyl-2-pyrrolidon; 1-methyl-2- pyrrolidon</t>
    </r>
  </si>
  <si>
    <r>
      <rPr>
        <sz val="8"/>
        <rFont val="Arial"/>
        <family val="2"/>
      </rPr>
      <t>87-61-6</t>
    </r>
  </si>
  <si>
    <r>
      <rPr>
        <sz val="8"/>
        <rFont val="Arial"/>
        <family val="2"/>
      </rPr>
      <t>1,2,3-trichloorbenzeen</t>
    </r>
  </si>
  <si>
    <r>
      <rPr>
        <sz val="8"/>
        <rFont val="Arial"/>
        <family val="2"/>
      </rPr>
      <t>87-68-3</t>
    </r>
  </si>
  <si>
    <r>
      <rPr>
        <sz val="8"/>
        <rFont val="Arial"/>
        <family val="2"/>
      </rPr>
      <t>hexachloorbutadieen</t>
    </r>
  </si>
  <si>
    <r>
      <rPr>
        <sz val="8"/>
        <rFont val="Arial"/>
        <family val="2"/>
      </rPr>
      <t>87-86-5</t>
    </r>
  </si>
  <si>
    <r>
      <rPr>
        <sz val="8"/>
        <rFont val="Arial"/>
        <family val="2"/>
      </rPr>
      <t>pentachloorfenol</t>
    </r>
  </si>
  <si>
    <r>
      <rPr>
        <sz val="8"/>
        <rFont val="Arial"/>
        <family val="2"/>
      </rPr>
      <t>88-72-2</t>
    </r>
  </si>
  <si>
    <r>
      <rPr>
        <sz val="8"/>
        <rFont val="Arial"/>
        <family val="2"/>
      </rPr>
      <t>2-nitrotolueen</t>
    </r>
  </si>
  <si>
    <r>
      <rPr>
        <sz val="8"/>
        <rFont val="Arial"/>
        <family val="2"/>
      </rPr>
      <t>91-94-1</t>
    </r>
  </si>
  <si>
    <r>
      <rPr>
        <sz val="8"/>
        <rFont val="Arial"/>
        <family val="2"/>
      </rPr>
      <t>3,3-dichloorbenzidine</t>
    </r>
  </si>
  <si>
    <r>
      <rPr>
        <sz val="8"/>
        <rFont val="Arial"/>
        <family val="2"/>
      </rPr>
      <t>95-53-4</t>
    </r>
  </si>
  <si>
    <r>
      <rPr>
        <sz val="8"/>
        <rFont val="Arial"/>
        <family val="2"/>
      </rPr>
      <t>o-toluidine; 2-aminotolueen; 2- methylbenzeenamine</t>
    </r>
  </si>
  <si>
    <r>
      <rPr>
        <sz val="8"/>
        <rFont val="Arial"/>
        <family val="2"/>
      </rPr>
      <t>96-18-4</t>
    </r>
  </si>
  <si>
    <r>
      <rPr>
        <sz val="8"/>
        <rFont val="Arial"/>
        <family val="2"/>
      </rPr>
      <t>1,2,3-trichloropropaan</t>
    </r>
  </si>
  <si>
    <r>
      <rPr>
        <sz val="8"/>
        <rFont val="Arial"/>
        <family val="2"/>
      </rPr>
      <t>96-45-7</t>
    </r>
  </si>
  <si>
    <r>
      <rPr>
        <sz val="8"/>
        <rFont val="Arial"/>
        <family val="2"/>
      </rPr>
      <t>ethyleenthioureum; ETU; imidazolidine-2- thion</t>
    </r>
  </si>
  <si>
    <r>
      <rPr>
        <sz val="8"/>
        <rFont val="Arial"/>
        <family val="2"/>
      </rPr>
      <t>benzotrichloride; trichloormethylbenzeen</t>
    </r>
  </si>
  <si>
    <r>
      <rPr>
        <sz val="8"/>
        <rFont val="Arial"/>
        <family val="2"/>
      </rPr>
      <t>98-95-3</t>
    </r>
  </si>
  <si>
    <r>
      <rPr>
        <sz val="8"/>
        <rFont val="Arial"/>
        <family val="2"/>
      </rPr>
      <t>nitrobenzeen</t>
    </r>
  </si>
  <si>
    <r>
      <rPr>
        <sz val="8"/>
        <rFont val="Arial"/>
        <family val="2"/>
      </rPr>
      <t>tinverbindingen, organisch; organotinverbindingen</t>
    </r>
  </si>
  <si>
    <r>
      <rPr>
        <sz val="8"/>
        <rFont val="Arial"/>
        <family val="2"/>
      </rPr>
      <t>geldt voor de som van alle organotinverbindingen</t>
    </r>
  </si>
  <si>
    <r>
      <rPr>
        <sz val="8"/>
        <rFont val="Arial"/>
        <family val="2"/>
      </rPr>
      <t>PAKs; polycyclische aromatische koolwaterstoffen</t>
    </r>
  </si>
  <si>
    <r>
      <rPr>
        <sz val="8"/>
        <rFont val="Arial"/>
        <family val="2"/>
      </rPr>
      <t>EU-streefwaarde, gemeten als benzo[a]pyreen, staat ook in de Wet milieubeheer</t>
    </r>
  </si>
  <si>
    <t>Bijlage 13. Lijst waarden (maximaal toelaatbare risico’s) zeer zorgwekkende stoffen</t>
  </si>
  <si>
    <t>CAS-nummer</t>
  </si>
  <si>
    <t>Stof</t>
  </si>
  <si>
    <r>
      <t>MTR (µg/m</t>
    </r>
    <r>
      <rPr>
        <b/>
        <vertAlign val="superscript"/>
        <sz val="10"/>
        <color rgb="FF000000"/>
        <rFont val="Times New Roman"/>
        <charset val="204"/>
      </rPr>
      <t>3</t>
    </r>
    <r>
      <rPr>
        <b/>
        <sz val="10"/>
        <color rgb="FF000000"/>
        <rFont val="Times New Roman"/>
        <charset val="204"/>
      </rPr>
      <t>)</t>
    </r>
  </si>
  <si>
    <t>Toelichting</t>
  </si>
  <si>
    <t>106-89-8</t>
  </si>
  <si>
    <t>epichloorhydrine</t>
  </si>
  <si>
    <t>106-93-4</t>
  </si>
  <si>
    <t>1,2-dibroomethaan</t>
  </si>
  <si>
    <t>106-99-0</t>
  </si>
  <si>
    <t>1,3-butadieen</t>
  </si>
  <si>
    <t>107-06-2</t>
  </si>
  <si>
    <t>1,2-dichloorethaan</t>
  </si>
  <si>
    <t>107-13-1</t>
  </si>
  <si>
    <t>acrylonitril</t>
  </si>
  <si>
    <t>116-13</t>
  </si>
  <si>
    <t>tetrafluoretheen</t>
  </si>
  <si>
    <t>1333-82-0</t>
  </si>
  <si>
    <t>chroomtrioxide, berekend als chroom</t>
  </si>
  <si>
    <t>14977-61-8</t>
  </si>
  <si>
    <t>chromyldichloride, berekend als chroom</t>
  </si>
  <si>
    <t>18540-29-9</t>
  </si>
  <si>
    <t>chroom(VI)verbindingen, berekend als chroom</t>
  </si>
  <si>
    <t>50-00-0</t>
  </si>
  <si>
    <t>formaldehyde</t>
  </si>
  <si>
    <t>71-43-2</t>
  </si>
  <si>
    <t>benzeen</t>
  </si>
  <si>
    <t>EU-grenswaarde, staat ook in de Wet milieubeheer</t>
  </si>
  <si>
    <t>7439-92-1</t>
  </si>
  <si>
    <t>lood en loodverbindingen, berekend als lood</t>
  </si>
  <si>
    <t>grenswaarde Wet milieubeheer, geldt alleen voor lood en anorganische loodverbindingen</t>
  </si>
  <si>
    <t>7439-97-6</t>
  </si>
  <si>
    <t>kwik en kwikverbindingen, berekend als kwik</t>
  </si>
  <si>
    <t>7440-43-9</t>
  </si>
  <si>
    <t>cadmium en cadmiumverbindingen, berekend als cadmium</t>
  </si>
  <si>
    <t>EU-richtwaarde, staat ook in de Wet milieubeheer</t>
  </si>
  <si>
    <t>74-83-9</t>
  </si>
  <si>
    <t>broommethaan</t>
  </si>
  <si>
    <t>75-01-4</t>
  </si>
  <si>
    <t>vinylchloride</t>
  </si>
  <si>
    <t>75-21-8</t>
  </si>
  <si>
    <t>ethyleenoxide</t>
  </si>
  <si>
    <t>75-56-9</t>
  </si>
  <si>
    <t>propyleenoxide</t>
  </si>
  <si>
    <t>7738-94-5</t>
  </si>
  <si>
    <t>chroomzuur</t>
  </si>
  <si>
    <t>78-87-5</t>
  </si>
  <si>
    <t>1,2-dichloorpropaan</t>
  </si>
  <si>
    <t>79-01-6</t>
  </si>
  <si>
    <t>trichlooretheen</t>
  </si>
  <si>
    <t>84-74-2</t>
  </si>
  <si>
    <t>dibutyl phthalate (DBP)</t>
  </si>
  <si>
    <t>872-50-4</t>
  </si>
  <si>
    <t>N-methyl-2-pyrrolidon</t>
  </si>
  <si>
    <t>91-94-1</t>
  </si>
  <si>
    <t>3,3-dichloorbenzidine</t>
  </si>
  <si>
    <t>CONSULTATIEVERSIE MAART 2021</t>
  </si>
  <si>
    <t>HUIDIGE REGELGEVING</t>
  </si>
  <si>
    <t>trifluraline</t>
  </si>
  <si>
    <t>1582-09-8</t>
  </si>
  <si>
    <t>CAS-nummer komt niet voor in de huidige bijlage 13 van de Activiteitenregeling</t>
  </si>
  <si>
    <t>Stofgroep naam komt niet voor in de huidige bijlage 13 van de Activiteitenregeling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</si>
</sst>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##0.0;###0.0"/>
    <numFmt numFmtId="165" formatCode="###0;###0"/>
    <numFmt numFmtId="166" formatCode="###0.00;###0.00"/>
    <numFmt numFmtId="167" formatCode="###0.000;###0.000"/>
    <numFmt numFmtId="168" formatCode="###0.0000;###0.0000"/>
    <numFmt numFmtId="169" formatCode="yyyy\-mm\-d;@"/>
    <numFmt numFmtId="170" formatCode="yy\-mm\-d;@"/>
  </numFmts>
  <fonts count="13" x14ac:knownFonts="1">
    <font>
      <sz val="10"/>
      <color rgb="FF000000"/>
      <name val="Times New Roman"/>
      <charset val="204"/>
    </font>
    <font>
      <b/>
      <sz val="9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5"/>
      <name val="Arial"/>
      <family val="2"/>
    </font>
    <font>
      <b/>
      <sz val="12"/>
      <color rgb="FF000000"/>
      <name val="Times New Roman"/>
      <charset val="204"/>
    </font>
    <font>
      <b/>
      <sz val="10"/>
      <color rgb="FF000000"/>
      <name val="Times New Roman"/>
      <charset val="204"/>
    </font>
    <font>
      <b/>
      <vertAlign val="superscript"/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sz val="2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left" vertical="top" wrapText="1"/>
    </xf>
    <xf numFmtId="167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0" fontId="11" fillId="0" borderId="0" xfId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left" vertical="top" wrapText="1"/>
    </xf>
    <xf numFmtId="167" fontId="6" fillId="2" borderId="1" xfId="0" applyNumberFormat="1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5" fontId="6" fillId="3" borderId="1" xfId="0" applyNumberFormat="1" applyFont="1" applyFill="1" applyBorder="1" applyAlignment="1">
      <alignment horizontal="left" vertical="top" wrapText="1"/>
    </xf>
    <xf numFmtId="166" fontId="6" fillId="3" borderId="1" xfId="0" applyNumberFormat="1" applyFont="1" applyFill="1" applyBorder="1" applyAlignment="1">
      <alignment horizontal="left" vertical="top" wrapText="1"/>
    </xf>
    <xf numFmtId="167" fontId="6" fillId="3" borderId="1" xfId="0" applyNumberFormat="1" applyFont="1" applyFill="1" applyBorder="1" applyAlignment="1">
      <alignment horizontal="left" vertical="top" wrapText="1"/>
    </xf>
    <xf numFmtId="169" fontId="6" fillId="3" borderId="1" xfId="0" applyNumberFormat="1" applyFont="1" applyFill="1" applyBorder="1" applyAlignment="1">
      <alignment horizontal="left" vertical="top" wrapText="1"/>
    </xf>
    <xf numFmtId="170" fontId="6" fillId="3" borderId="1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tten.overheid.nl/jci1.3:c:BWBR0022830&amp;bijlage=13&amp;z=2020-07-08&amp;g=2020-07-0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etten.overheid.nl/jci1.3:c:BWBR0003245&amp;g=2021-03-05&amp;z=2021-03-05" TargetMode="External"/><Relationship Id="rId2" Type="http://schemas.openxmlformats.org/officeDocument/2006/relationships/hyperlink" Target="https://wetten.overheid.nl/jci1.3:c:BWBR0003245&amp;g=2021-03-05&amp;z=2021-03-05" TargetMode="External"/><Relationship Id="rId1" Type="http://schemas.openxmlformats.org/officeDocument/2006/relationships/hyperlink" Target="https://wetten.overheid.nl/jci1.3:c:BWBR0022830&amp;bijlage=13&amp;z=2020-07-08&amp;g=2020-07-08" TargetMode="External"/><Relationship Id="rId4" Type="http://schemas.openxmlformats.org/officeDocument/2006/relationships/hyperlink" Target="https://wetten.overheid.nl/jci1.3:c:BWBR0003245&amp;g=2021-03-05&amp;z=2021-03-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workbookViewId="0">
      <selection activeCell="G14" sqref="G14"/>
    </sheetView>
  </sheetViews>
  <sheetFormatPr defaultColWidth="9.33203125" defaultRowHeight="12.75" x14ac:dyDescent="0.2"/>
  <cols>
    <col min="1" max="1" width="15.1640625" customWidth="1"/>
    <col min="2" max="2" width="37.33203125" customWidth="1"/>
    <col min="3" max="3" width="15.1640625" customWidth="1"/>
    <col min="4" max="4" width="39.5" customWidth="1"/>
    <col min="5" max="5" width="4.6640625" customWidth="1"/>
    <col min="6" max="6" width="1.1640625" customWidth="1"/>
    <col min="10" max="10" width="11.6640625" customWidth="1"/>
    <col min="11" max="11" width="41.6640625" customWidth="1"/>
    <col min="12" max="12" width="11.83203125" customWidth="1"/>
  </cols>
  <sheetData>
    <row r="1" spans="1:13" ht="26.25" x14ac:dyDescent="0.2">
      <c r="A1" s="18" t="s">
        <v>242</v>
      </c>
      <c r="J1" s="18" t="s">
        <v>243</v>
      </c>
    </row>
    <row r="2" spans="1:13" x14ac:dyDescent="0.2">
      <c r="A2" s="23" t="s">
        <v>246</v>
      </c>
    </row>
    <row r="3" spans="1:13" x14ac:dyDescent="0.2">
      <c r="A3" s="32" t="s">
        <v>247</v>
      </c>
    </row>
    <row r="8" spans="1:13" ht="12.95" customHeight="1" x14ac:dyDescent="0.2">
      <c r="A8" s="1" t="s">
        <v>0</v>
      </c>
    </row>
    <row r="9" spans="1:13" ht="20.100000000000001" customHeight="1" x14ac:dyDescent="0.2">
      <c r="A9" s="2" t="s">
        <v>1</v>
      </c>
      <c r="J9" s="12" t="s">
        <v>186</v>
      </c>
    </row>
    <row r="10" spans="1:13" ht="20.100000000000001" customHeight="1" x14ac:dyDescent="0.2">
      <c r="A10" t="s">
        <v>2</v>
      </c>
      <c r="J10" s="13"/>
    </row>
    <row r="11" spans="1:13" ht="14.1" customHeight="1" x14ac:dyDescent="0.2">
      <c r="A11" s="3" t="s">
        <v>3</v>
      </c>
      <c r="J11" s="14">
        <v>2</v>
      </c>
    </row>
    <row r="12" spans="1:13" ht="14.1" customHeight="1" x14ac:dyDescent="0.2">
      <c r="A12" s="3" t="s">
        <v>4</v>
      </c>
    </row>
    <row r="13" spans="1:13" ht="27.95" customHeight="1" x14ac:dyDescent="0.2">
      <c r="A13" s="4" t="s">
        <v>5</v>
      </c>
      <c r="B13" s="4" t="s">
        <v>6</v>
      </c>
      <c r="C13" s="5" t="s">
        <v>7</v>
      </c>
      <c r="D13" s="4" t="s">
        <v>8</v>
      </c>
      <c r="J13" s="15" t="s">
        <v>187</v>
      </c>
      <c r="K13" s="15" t="s">
        <v>188</v>
      </c>
      <c r="L13" s="15" t="s">
        <v>189</v>
      </c>
      <c r="M13" s="15" t="s">
        <v>190</v>
      </c>
    </row>
    <row r="14" spans="1:13" ht="36.950000000000003" customHeight="1" x14ac:dyDescent="0.2">
      <c r="A14" s="24" t="s">
        <v>9</v>
      </c>
      <c r="B14" s="24" t="s">
        <v>10</v>
      </c>
      <c r="C14" s="25">
        <v>2.8</v>
      </c>
      <c r="D14" s="26"/>
      <c r="J14" t="e">
        <f>VLOOKUP(A14,'huidige versie'!$A$12:$C$35,1,FALSE)</f>
        <v>#N/A</v>
      </c>
      <c r="K14" t="e">
        <f>VLOOKUP(A14,'huidige versie'!$A$12:$C$35,2,FALSE)</f>
        <v>#N/A</v>
      </c>
      <c r="L14" t="e">
        <f>VLOOKUP(A14,'huidige versie'!$A$12:$C$35,3,FALSE)</f>
        <v>#N/A</v>
      </c>
    </row>
    <row r="15" spans="1:13" ht="27.95" customHeight="1" x14ac:dyDescent="0.2">
      <c r="A15" s="24" t="s">
        <v>11</v>
      </c>
      <c r="B15" s="24" t="s">
        <v>12</v>
      </c>
      <c r="C15" s="25">
        <v>0.5</v>
      </c>
      <c r="D15" s="24" t="s">
        <v>13</v>
      </c>
      <c r="J15" t="e">
        <f>VLOOKUP(A15,'huidige versie'!$A$12:$C$35,1,FALSE)</f>
        <v>#N/A</v>
      </c>
      <c r="K15" t="e">
        <f>VLOOKUP(A15,'huidige versie'!$A$12:$C$35,2,FALSE)</f>
        <v>#N/A</v>
      </c>
      <c r="L15" t="e">
        <f>VLOOKUP(A15,'huidige versie'!$A$12:$C$35,3,FALSE)</f>
        <v>#N/A</v>
      </c>
    </row>
    <row r="16" spans="1:13" ht="27.95" customHeight="1" x14ac:dyDescent="0.2">
      <c r="A16" s="24" t="s">
        <v>14</v>
      </c>
      <c r="B16" s="24" t="s">
        <v>15</v>
      </c>
      <c r="C16" s="25">
        <v>0.5</v>
      </c>
      <c r="D16" s="24" t="s">
        <v>13</v>
      </c>
      <c r="J16" t="e">
        <f>VLOOKUP(A16,'huidige versie'!$A$12:$C$35,1,FALSE)</f>
        <v>#N/A</v>
      </c>
      <c r="K16" t="e">
        <f>VLOOKUP(A16,'huidige versie'!$A$12:$C$35,2,FALSE)</f>
        <v>#N/A</v>
      </c>
      <c r="L16" t="e">
        <f>VLOOKUP(A16,'huidige versie'!$A$12:$C$35,3,FALSE)</f>
        <v>#N/A</v>
      </c>
    </row>
    <row r="17" spans="1:12" ht="36.950000000000003" customHeight="1" x14ac:dyDescent="0.2">
      <c r="A17" s="6" t="s">
        <v>16</v>
      </c>
      <c r="B17" s="6" t="s">
        <v>17</v>
      </c>
      <c r="C17" s="8">
        <v>80</v>
      </c>
      <c r="D17" s="5"/>
      <c r="J17" t="str">
        <f>VLOOKUP(A17,'huidige versie'!$A$12:$C$35,1,FALSE)</f>
        <v>106-89-8</v>
      </c>
      <c r="K17" t="str">
        <f>VLOOKUP(A17,'huidige versie'!$A$12:$C$35,2,FALSE)</f>
        <v>epichloorhydrine</v>
      </c>
      <c r="L17">
        <f>VLOOKUP(A17,'huidige versie'!$A$12:$C$35,3,FALSE)</f>
        <v>80</v>
      </c>
    </row>
    <row r="18" spans="1:12" ht="27.95" customHeight="1" x14ac:dyDescent="0.2">
      <c r="A18" s="6" t="s">
        <v>18</v>
      </c>
      <c r="B18" s="6" t="s">
        <v>19</v>
      </c>
      <c r="C18" s="7">
        <v>0.2</v>
      </c>
      <c r="D18" s="5"/>
      <c r="J18" t="str">
        <f>VLOOKUP(A18,'huidige versie'!$A$12:$C$35,1,FALSE)</f>
        <v>106-93-4</v>
      </c>
      <c r="K18" t="str">
        <f>VLOOKUP(A18,'huidige versie'!$A$12:$C$35,2,FALSE)</f>
        <v>1,2-dibroomethaan</v>
      </c>
      <c r="L18">
        <f>VLOOKUP(A18,'huidige versie'!$A$12:$C$35,3,FALSE)</f>
        <v>0.2</v>
      </c>
    </row>
    <row r="19" spans="1:12" ht="27.95" customHeight="1" x14ac:dyDescent="0.2">
      <c r="A19" s="24" t="s">
        <v>20</v>
      </c>
      <c r="B19" s="24" t="s">
        <v>21</v>
      </c>
      <c r="C19" s="27">
        <v>70</v>
      </c>
      <c r="D19" s="26"/>
      <c r="J19" t="e">
        <f>VLOOKUP(A19,'huidige versie'!$A$12:$C$35,1,FALSE)</f>
        <v>#N/A</v>
      </c>
      <c r="K19" t="e">
        <f>VLOOKUP(A19,'huidige versie'!$A$12:$C$35,2,FALSE)</f>
        <v>#N/A</v>
      </c>
      <c r="L19" t="e">
        <f>VLOOKUP(A19,'huidige versie'!$A$12:$C$35,3,FALSE)</f>
        <v>#N/A</v>
      </c>
    </row>
    <row r="20" spans="1:12" ht="27.95" customHeight="1" x14ac:dyDescent="0.2">
      <c r="A20" s="6" t="s">
        <v>22</v>
      </c>
      <c r="B20" s="6" t="s">
        <v>23</v>
      </c>
      <c r="C20" s="8">
        <v>3</v>
      </c>
      <c r="D20" s="5"/>
      <c r="J20" t="str">
        <f>VLOOKUP(A20,'huidige versie'!$A$12:$C$35,1,FALSE)</f>
        <v>106-99-0</v>
      </c>
      <c r="K20" t="str">
        <f>VLOOKUP(A20,'huidige versie'!$A$12:$C$35,2,FALSE)</f>
        <v>1,3-butadieen</v>
      </c>
      <c r="L20">
        <f>VLOOKUP(A20,'huidige versie'!$A$12:$C$35,3,FALSE)</f>
        <v>3</v>
      </c>
    </row>
    <row r="21" spans="1:12" ht="27.95" customHeight="1" x14ac:dyDescent="0.2">
      <c r="A21" s="6" t="s">
        <v>24</v>
      </c>
      <c r="B21" s="6" t="s">
        <v>25</v>
      </c>
      <c r="C21" s="8">
        <v>48</v>
      </c>
      <c r="D21" s="5"/>
      <c r="J21" t="str">
        <f>VLOOKUP(A21,'huidige versie'!$A$12:$C$35,1,FALSE)</f>
        <v>107-06-2</v>
      </c>
      <c r="K21" t="str">
        <f>VLOOKUP(A21,'huidige versie'!$A$12:$C$35,2,FALSE)</f>
        <v>1,2-dichloorethaan</v>
      </c>
      <c r="L21">
        <f>VLOOKUP(A21,'huidige versie'!$A$12:$C$35,3,FALSE)</f>
        <v>48</v>
      </c>
    </row>
    <row r="22" spans="1:12" ht="27.95" customHeight="1" x14ac:dyDescent="0.2">
      <c r="A22" s="6" t="s">
        <v>26</v>
      </c>
      <c r="B22" s="6" t="s">
        <v>27</v>
      </c>
      <c r="C22" s="8">
        <v>10</v>
      </c>
      <c r="D22" s="5"/>
      <c r="J22" t="str">
        <f>VLOOKUP(A22,'huidige versie'!$A$12:$C$35,1,FALSE)</f>
        <v>107-13-1</v>
      </c>
      <c r="K22" t="str">
        <f>VLOOKUP(A22,'huidige versie'!$A$12:$C$35,2,FALSE)</f>
        <v>acrylonitril</v>
      </c>
      <c r="L22">
        <f>VLOOKUP(A22,'huidige versie'!$A$12:$C$35,3,FALSE)</f>
        <v>10</v>
      </c>
    </row>
    <row r="23" spans="1:12" ht="27.95" customHeight="1" x14ac:dyDescent="0.2">
      <c r="A23" s="24" t="s">
        <v>28</v>
      </c>
      <c r="B23" s="24" t="s">
        <v>29</v>
      </c>
      <c r="C23" s="27">
        <v>50</v>
      </c>
      <c r="D23" s="26"/>
      <c r="J23" t="e">
        <f>VLOOKUP(A23,'huidige versie'!$A$12:$C$35,1,FALSE)</f>
        <v>#N/A</v>
      </c>
      <c r="K23" t="e">
        <f>VLOOKUP(A23,'huidige versie'!$A$12:$C$35,2,FALSE)</f>
        <v>#N/A</v>
      </c>
      <c r="L23" t="e">
        <f>VLOOKUP(A23,'huidige versie'!$A$12:$C$35,3,FALSE)</f>
        <v>#N/A</v>
      </c>
    </row>
    <row r="24" spans="1:12" ht="27.95" customHeight="1" x14ac:dyDescent="0.2">
      <c r="A24" s="24" t="s">
        <v>30</v>
      </c>
      <c r="B24" s="24" t="s">
        <v>31</v>
      </c>
      <c r="C24" s="27">
        <v>200</v>
      </c>
      <c r="D24" s="26"/>
      <c r="J24" t="e">
        <f>VLOOKUP(A24,'huidige versie'!$A$12:$C$35,1,FALSE)</f>
        <v>#N/A</v>
      </c>
      <c r="K24" t="e">
        <f>VLOOKUP(A24,'huidige versie'!$A$12:$C$35,2,FALSE)</f>
        <v>#N/A</v>
      </c>
      <c r="L24" t="e">
        <f>VLOOKUP(A24,'huidige versie'!$A$12:$C$35,3,FALSE)</f>
        <v>#N/A</v>
      </c>
    </row>
    <row r="25" spans="1:12" ht="56.1" customHeight="1" x14ac:dyDescent="0.2">
      <c r="A25" s="24" t="s">
        <v>32</v>
      </c>
      <c r="B25" s="24" t="s">
        <v>33</v>
      </c>
      <c r="C25" s="27">
        <v>200</v>
      </c>
      <c r="D25" s="26"/>
      <c r="J25" t="e">
        <f>VLOOKUP(A25,'huidige versie'!$A$12:$C$35,1,FALSE)</f>
        <v>#N/A</v>
      </c>
      <c r="K25" t="e">
        <f>VLOOKUP(A25,'huidige versie'!$A$12:$C$35,2,FALSE)</f>
        <v>#N/A</v>
      </c>
      <c r="L25" t="e">
        <f>VLOOKUP(A25,'huidige versie'!$A$12:$C$35,3,FALSE)</f>
        <v>#N/A</v>
      </c>
    </row>
    <row r="26" spans="1:12" ht="36.950000000000003" customHeight="1" x14ac:dyDescent="0.2">
      <c r="A26" s="24" t="s">
        <v>34</v>
      </c>
      <c r="B26" s="24" t="s">
        <v>35</v>
      </c>
      <c r="C26" s="28">
        <v>0.02</v>
      </c>
      <c r="D26" s="26"/>
      <c r="J26" t="e">
        <f>VLOOKUP(A26,'huidige versie'!$A$12:$C$35,1,FALSE)</f>
        <v>#N/A</v>
      </c>
      <c r="K26" t="e">
        <f>VLOOKUP(A26,'huidige versie'!$A$12:$C$35,2,FALSE)</f>
        <v>#N/A</v>
      </c>
      <c r="L26" t="e">
        <f>VLOOKUP(A26,'huidige versie'!$A$12:$C$35,3,FALSE)</f>
        <v>#N/A</v>
      </c>
    </row>
    <row r="27" spans="1:12" ht="27.95" customHeight="1" x14ac:dyDescent="0.2">
      <c r="A27" s="24" t="s">
        <v>36</v>
      </c>
      <c r="B27" s="24" t="s">
        <v>37</v>
      </c>
      <c r="C27" s="27">
        <v>30</v>
      </c>
      <c r="D27" s="26"/>
      <c r="J27" t="e">
        <f>VLOOKUP(A27,'huidige versie'!$A$12:$C$35,1,FALSE)</f>
        <v>#N/A</v>
      </c>
      <c r="K27" t="e">
        <f>VLOOKUP(A27,'huidige versie'!$A$12:$C$35,2,FALSE)</f>
        <v>#N/A</v>
      </c>
      <c r="L27" t="e">
        <f>VLOOKUP(A27,'huidige versie'!$A$12:$C$35,3,FALSE)</f>
        <v>#N/A</v>
      </c>
    </row>
    <row r="28" spans="1:12" ht="27.95" customHeight="1" x14ac:dyDescent="0.2">
      <c r="A28" s="24" t="s">
        <v>38</v>
      </c>
      <c r="B28" s="24" t="s">
        <v>39</v>
      </c>
      <c r="C28" s="27">
        <v>14</v>
      </c>
      <c r="D28" s="26"/>
      <c r="J28" t="e">
        <f>VLOOKUP(A28,'huidige versie'!$A$12:$C$35,1,FALSE)</f>
        <v>#N/A</v>
      </c>
      <c r="K28" t="e">
        <f>VLOOKUP(A28,'huidige versie'!$A$12:$C$35,2,FALSE)</f>
        <v>#N/A</v>
      </c>
      <c r="L28" t="e">
        <f>VLOOKUP(A28,'huidige versie'!$A$12:$C$35,3,FALSE)</f>
        <v>#N/A</v>
      </c>
    </row>
    <row r="29" spans="1:12" ht="36.950000000000003" customHeight="1" x14ac:dyDescent="0.2">
      <c r="A29" s="24" t="s">
        <v>40</v>
      </c>
      <c r="B29" s="24" t="s">
        <v>41</v>
      </c>
      <c r="C29" s="28">
        <v>0.75</v>
      </c>
      <c r="D29" s="26"/>
      <c r="J29" t="e">
        <f>VLOOKUP(A29,'huidige versie'!$A$12:$C$35,1,FALSE)</f>
        <v>#N/A</v>
      </c>
      <c r="K29" t="e">
        <f>VLOOKUP(A29,'huidige versie'!$A$12:$C$35,2,FALSE)</f>
        <v>#N/A</v>
      </c>
      <c r="L29" t="e">
        <f>VLOOKUP(A29,'huidige versie'!$A$12:$C$35,3,FALSE)</f>
        <v>#N/A</v>
      </c>
    </row>
    <row r="30" spans="1:12" ht="27.95" customHeight="1" x14ac:dyDescent="0.2">
      <c r="A30" s="24" t="s">
        <v>42</v>
      </c>
      <c r="B30" s="24" t="s">
        <v>43</v>
      </c>
      <c r="C30" s="27">
        <v>50</v>
      </c>
      <c r="D30" s="26"/>
      <c r="J30" t="e">
        <f>VLOOKUP(A30,'huidige versie'!$A$12:$C$35,1,FALSE)</f>
        <v>#N/A</v>
      </c>
      <c r="K30" t="e">
        <f>VLOOKUP(A30,'huidige versie'!$A$12:$C$35,2,FALSE)</f>
        <v>#N/A</v>
      </c>
      <c r="L30" t="e">
        <f>VLOOKUP(A30,'huidige versie'!$A$12:$C$35,3,FALSE)</f>
        <v>#N/A</v>
      </c>
    </row>
    <row r="31" spans="1:12" ht="27.95" customHeight="1" x14ac:dyDescent="0.2">
      <c r="A31" s="24" t="s">
        <v>44</v>
      </c>
      <c r="B31" s="24" t="s">
        <v>45</v>
      </c>
      <c r="C31" s="25">
        <v>7</v>
      </c>
      <c r="D31" s="26"/>
      <c r="J31" t="e">
        <f>VLOOKUP(A31,'huidige versie'!$A$12:$C$35,1,FALSE)</f>
        <v>#N/A</v>
      </c>
      <c r="K31" t="e">
        <f>VLOOKUP(A31,'huidige versie'!$A$12:$C$35,2,FALSE)</f>
        <v>#N/A</v>
      </c>
      <c r="L31" t="e">
        <f>VLOOKUP(A31,'huidige versie'!$A$12:$C$35,3,FALSE)</f>
        <v>#N/A</v>
      </c>
    </row>
    <row r="32" spans="1:12" ht="27.95" customHeight="1" x14ac:dyDescent="0.2">
      <c r="A32" s="24" t="s">
        <v>46</v>
      </c>
      <c r="B32" s="24" t="s">
        <v>47</v>
      </c>
      <c r="C32" s="29">
        <v>6.0000000000000001E-3</v>
      </c>
      <c r="D32" s="26"/>
      <c r="J32" t="e">
        <f>VLOOKUP(A32,'huidige versie'!$A$12:$C$35,1,FALSE)</f>
        <v>#N/A</v>
      </c>
      <c r="K32" t="e">
        <f>VLOOKUP(A32,'huidige versie'!$A$12:$C$35,2,FALSE)</f>
        <v>#N/A</v>
      </c>
      <c r="L32" t="e">
        <f>VLOOKUP(A32,'huidige versie'!$A$12:$C$35,3,FALSE)</f>
        <v>#N/A</v>
      </c>
    </row>
    <row r="33" spans="1:12" ht="27.95" customHeight="1" x14ac:dyDescent="0.2">
      <c r="A33" s="24" t="s">
        <v>48</v>
      </c>
      <c r="B33" s="24" t="s">
        <v>49</v>
      </c>
      <c r="C33" s="27">
        <v>700</v>
      </c>
      <c r="D33" s="26"/>
      <c r="J33" t="e">
        <f>VLOOKUP(A33,'huidige versie'!$A$12:$C$35,1,FALSE)</f>
        <v>#N/A</v>
      </c>
      <c r="K33" t="e">
        <f>VLOOKUP(A33,'huidige versie'!$A$12:$C$35,2,FALSE)</f>
        <v>#N/A</v>
      </c>
      <c r="L33" t="e">
        <f>VLOOKUP(A33,'huidige versie'!$A$12:$C$35,3,FALSE)</f>
        <v>#N/A</v>
      </c>
    </row>
    <row r="34" spans="1:12" ht="36.950000000000003" customHeight="1" x14ac:dyDescent="0.2">
      <c r="A34" s="24" t="s">
        <v>50</v>
      </c>
      <c r="B34" s="24" t="s">
        <v>51</v>
      </c>
      <c r="C34" s="29">
        <v>6.0000000000000001E-3</v>
      </c>
      <c r="D34" s="26"/>
      <c r="J34" t="e">
        <f>VLOOKUP(A34,'huidige versie'!$A$12:$C$35,1,FALSE)</f>
        <v>#N/A</v>
      </c>
      <c r="K34" t="e">
        <f>VLOOKUP(A34,'huidige versie'!$A$12:$C$35,2,FALSE)</f>
        <v>#N/A</v>
      </c>
      <c r="L34" t="e">
        <f>VLOOKUP(A34,'huidige versie'!$A$12:$C$35,3,FALSE)</f>
        <v>#N/A</v>
      </c>
    </row>
    <row r="35" spans="1:12" ht="27.95" customHeight="1" x14ac:dyDescent="0.2">
      <c r="A35" s="6" t="s">
        <v>52</v>
      </c>
      <c r="B35" s="6" t="s">
        <v>53</v>
      </c>
      <c r="C35" s="11">
        <v>2.5000000000000001E-3</v>
      </c>
      <c r="D35" s="6" t="s">
        <v>54</v>
      </c>
      <c r="J35" t="str">
        <f>VLOOKUP(A35,'huidige versie'!$A$12:$C$35,1,FALSE)</f>
        <v>1333-82-0</v>
      </c>
      <c r="K35" t="str">
        <f>VLOOKUP(A35,'huidige versie'!$A$12:$C$35,2,FALSE)</f>
        <v>chroomtrioxide, berekend als chroom</v>
      </c>
      <c r="L35">
        <f>VLOOKUP(A35,'huidige versie'!$A$12:$C$35,3,FALSE)</f>
        <v>2.5000000000000001E-3</v>
      </c>
    </row>
    <row r="36" spans="1:12" ht="27.95" customHeight="1" x14ac:dyDescent="0.2">
      <c r="A36" s="24" t="s">
        <v>55</v>
      </c>
      <c r="B36" s="24" t="s">
        <v>56</v>
      </c>
      <c r="C36" s="25">
        <v>0.5</v>
      </c>
      <c r="D36" s="26"/>
      <c r="J36" t="e">
        <f>VLOOKUP(A36,'huidige versie'!$A$12:$C$35,1,FALSE)</f>
        <v>#N/A</v>
      </c>
      <c r="K36" t="e">
        <f>VLOOKUP(A36,'huidige versie'!$A$12:$C$35,2,FALSE)</f>
        <v>#N/A</v>
      </c>
      <c r="L36" t="e">
        <f>VLOOKUP(A36,'huidige versie'!$A$12:$C$35,3,FALSE)</f>
        <v>#N/A</v>
      </c>
    </row>
    <row r="37" spans="1:12" ht="27.95" customHeight="1" x14ac:dyDescent="0.2">
      <c r="A37" s="24" t="s">
        <v>57</v>
      </c>
      <c r="B37" s="24" t="s">
        <v>58</v>
      </c>
      <c r="C37" s="25">
        <v>1.1000000000000001</v>
      </c>
      <c r="D37" s="26"/>
      <c r="J37" t="e">
        <f>VLOOKUP(A37,'huidige versie'!$A$12:$C$35,1,FALSE)</f>
        <v>#N/A</v>
      </c>
      <c r="K37" t="e">
        <f>VLOOKUP(A37,'huidige versie'!$A$12:$C$35,2,FALSE)</f>
        <v>#N/A</v>
      </c>
      <c r="L37" t="e">
        <f>VLOOKUP(A37,'huidige versie'!$A$12:$C$35,3,FALSE)</f>
        <v>#N/A</v>
      </c>
    </row>
    <row r="38" spans="1:12" ht="27.95" customHeight="1" x14ac:dyDescent="0.2">
      <c r="A38" s="6" t="s">
        <v>59</v>
      </c>
      <c r="B38" s="6" t="s">
        <v>60</v>
      </c>
      <c r="C38" s="11">
        <v>2.5000000000000001E-3</v>
      </c>
      <c r="D38" s="6" t="s">
        <v>54</v>
      </c>
      <c r="J38" t="str">
        <f>VLOOKUP(A38,'huidige versie'!$A$12:$C$35,1,FALSE)</f>
        <v>14977-61-8</v>
      </c>
      <c r="K38" t="str">
        <f>VLOOKUP(A38,'huidige versie'!$A$12:$C$35,2,FALSE)</f>
        <v>chromyldichloride, berekend als chroom</v>
      </c>
      <c r="L38">
        <f>VLOOKUP(A38,'huidige versie'!$A$12:$C$35,3,FALSE)</f>
        <v>2.5000000000000001E-3</v>
      </c>
    </row>
    <row r="39" spans="1:12" ht="27.95" customHeight="1" x14ac:dyDescent="0.2">
      <c r="A39" s="30" t="s">
        <v>245</v>
      </c>
      <c r="B39" s="24" t="s">
        <v>244</v>
      </c>
      <c r="C39" s="27">
        <v>26</v>
      </c>
      <c r="D39" s="26"/>
      <c r="J39" t="e">
        <f>VLOOKUP(A39,'huidige versie'!$A$12:$C$35,1,FALSE)</f>
        <v>#N/A</v>
      </c>
      <c r="K39" t="e">
        <f>VLOOKUP(A39,'huidige versie'!$A$12:$C$35,2,FALSE)</f>
        <v>#N/A</v>
      </c>
      <c r="L39" t="e">
        <f>VLOOKUP(A39,'huidige versie'!$A$12:$C$35,3,FALSE)</f>
        <v>#N/A</v>
      </c>
    </row>
    <row r="40" spans="1:12" ht="27.95" customHeight="1" x14ac:dyDescent="0.2">
      <c r="A40" s="6" t="s">
        <v>61</v>
      </c>
      <c r="B40" s="6" t="s">
        <v>62</v>
      </c>
      <c r="C40" s="11">
        <v>2.5000000000000001E-3</v>
      </c>
      <c r="D40" s="6" t="s">
        <v>54</v>
      </c>
      <c r="J40" t="str">
        <f>VLOOKUP(A40,'huidige versie'!$A$12:$C$35,1,FALSE)</f>
        <v>18540-29-9</v>
      </c>
      <c r="K40" t="str">
        <f>VLOOKUP(A40,'huidige versie'!$A$12:$C$35,2,FALSE)</f>
        <v>chroom(VI)verbindingen, berekend als chroom</v>
      </c>
      <c r="L40">
        <f>VLOOKUP(A40,'huidige versie'!$A$12:$C$35,3,FALSE)</f>
        <v>2.5000000000000001E-3</v>
      </c>
    </row>
    <row r="41" spans="1:12" ht="27.95" customHeight="1" x14ac:dyDescent="0.2">
      <c r="A41" s="24" t="s">
        <v>63</v>
      </c>
      <c r="B41" s="24" t="s">
        <v>64</v>
      </c>
      <c r="C41" s="25">
        <v>0.5</v>
      </c>
      <c r="D41" s="26"/>
      <c r="J41" t="e">
        <f>VLOOKUP(A41,'huidige versie'!$A$12:$C$35,1,FALSE)</f>
        <v>#N/A</v>
      </c>
      <c r="K41" t="e">
        <f>VLOOKUP(A41,'huidige versie'!$A$12:$C$35,2,FALSE)</f>
        <v>#N/A</v>
      </c>
      <c r="L41" t="e">
        <f>VLOOKUP(A41,'huidige versie'!$A$12:$C$35,3,FALSE)</f>
        <v>#N/A</v>
      </c>
    </row>
    <row r="42" spans="1:12" ht="27.95" customHeight="1" x14ac:dyDescent="0.2">
      <c r="A42" s="24" t="s">
        <v>65</v>
      </c>
      <c r="B42" s="24" t="s">
        <v>66</v>
      </c>
      <c r="C42" s="28">
        <v>7.0000000000000007E-2</v>
      </c>
      <c r="D42" s="26"/>
      <c r="J42" t="e">
        <f>VLOOKUP(A42,'huidige versie'!$A$12:$C$35,1,FALSE)</f>
        <v>#N/A</v>
      </c>
      <c r="K42" t="e">
        <f>VLOOKUP(A42,'huidige versie'!$A$12:$C$35,2,FALSE)</f>
        <v>#N/A</v>
      </c>
      <c r="L42" t="e">
        <f>VLOOKUP(A42,'huidige versie'!$A$12:$C$35,3,FALSE)</f>
        <v>#N/A</v>
      </c>
    </row>
    <row r="43" spans="1:12" ht="27.95" customHeight="1" x14ac:dyDescent="0.2">
      <c r="A43" s="24" t="s">
        <v>67</v>
      </c>
      <c r="B43" s="24" t="s">
        <v>68</v>
      </c>
      <c r="C43" s="28">
        <v>0.35</v>
      </c>
      <c r="D43" s="26"/>
      <c r="J43" t="e">
        <f>VLOOKUP(A43,'huidige versie'!$A$12:$C$35,1,FALSE)</f>
        <v>#N/A</v>
      </c>
      <c r="K43" t="e">
        <f>VLOOKUP(A43,'huidige versie'!$A$12:$C$35,2,FALSE)</f>
        <v>#N/A</v>
      </c>
      <c r="L43" t="e">
        <f>VLOOKUP(A43,'huidige versie'!$A$12:$C$35,3,FALSE)</f>
        <v>#N/A</v>
      </c>
    </row>
    <row r="44" spans="1:12" ht="27.95" customHeight="1" x14ac:dyDescent="0.2">
      <c r="A44" s="24" t="s">
        <v>69</v>
      </c>
      <c r="B44" s="24" t="s">
        <v>70</v>
      </c>
      <c r="C44" s="25">
        <v>7</v>
      </c>
      <c r="D44" s="26"/>
      <c r="J44" t="e">
        <f>VLOOKUP(A44,'huidige versie'!$A$12:$C$35,1,FALSE)</f>
        <v>#N/A</v>
      </c>
      <c r="K44" t="e">
        <f>VLOOKUP(A44,'huidige versie'!$A$12:$C$35,2,FALSE)</f>
        <v>#N/A</v>
      </c>
      <c r="L44" t="e">
        <f>VLOOKUP(A44,'huidige versie'!$A$12:$C$35,3,FALSE)</f>
        <v>#N/A</v>
      </c>
    </row>
    <row r="45" spans="1:12" ht="27.95" customHeight="1" x14ac:dyDescent="0.2">
      <c r="A45" s="24" t="s">
        <v>71</v>
      </c>
      <c r="B45" s="24" t="s">
        <v>72</v>
      </c>
      <c r="C45" s="25">
        <v>0.1</v>
      </c>
      <c r="D45" s="26"/>
      <c r="J45" t="e">
        <f>VLOOKUP(A45,'huidige versie'!$A$12:$C$35,1,FALSE)</f>
        <v>#N/A</v>
      </c>
      <c r="K45" t="e">
        <f>VLOOKUP(A45,'huidige versie'!$A$12:$C$35,2,FALSE)</f>
        <v>#N/A</v>
      </c>
      <c r="L45" t="e">
        <f>VLOOKUP(A45,'huidige versie'!$A$12:$C$35,3,FALSE)</f>
        <v>#N/A</v>
      </c>
    </row>
    <row r="46" spans="1:12" ht="27.95" customHeight="1" x14ac:dyDescent="0.2">
      <c r="A46" s="6" t="s">
        <v>73</v>
      </c>
      <c r="B46" s="6" t="s">
        <v>74</v>
      </c>
      <c r="C46" s="8">
        <v>10</v>
      </c>
      <c r="D46" s="5"/>
      <c r="J46" t="str">
        <f>VLOOKUP(A46,'huidige versie'!$A$12:$C$35,1,FALSE)</f>
        <v>50-00-0</v>
      </c>
      <c r="K46" t="str">
        <f>VLOOKUP(A46,'huidige versie'!$A$12:$C$35,2,FALSE)</f>
        <v>formaldehyde</v>
      </c>
      <c r="L46">
        <f>VLOOKUP(A46,'huidige versie'!$A$12:$C$35,3,FALSE)</f>
        <v>10</v>
      </c>
    </row>
    <row r="47" spans="1:12" ht="27.95" customHeight="1" x14ac:dyDescent="0.2">
      <c r="A47" s="24" t="s">
        <v>75</v>
      </c>
      <c r="B47" s="24" t="s">
        <v>76</v>
      </c>
      <c r="C47" s="25">
        <v>1.8</v>
      </c>
      <c r="D47" s="26"/>
      <c r="J47" t="e">
        <f>VLOOKUP(A47,'huidige versie'!$A$12:$C$35,1,FALSE)</f>
        <v>#N/A</v>
      </c>
      <c r="K47" t="e">
        <f>VLOOKUP(A47,'huidige versie'!$A$12:$C$35,2,FALSE)</f>
        <v>#N/A</v>
      </c>
      <c r="L47" t="e">
        <f>VLOOKUP(A47,'huidige versie'!$A$12:$C$35,3,FALSE)</f>
        <v>#N/A</v>
      </c>
    </row>
    <row r="48" spans="1:12" ht="27.95" customHeight="1" x14ac:dyDescent="0.2">
      <c r="A48" s="24" t="s">
        <v>77</v>
      </c>
      <c r="B48" s="24" t="s">
        <v>78</v>
      </c>
      <c r="C48" s="25">
        <v>0.5</v>
      </c>
      <c r="D48" s="24" t="s">
        <v>13</v>
      </c>
      <c r="J48" t="e">
        <f>VLOOKUP(A48,'huidige versie'!$A$12:$C$35,1,FALSE)</f>
        <v>#N/A</v>
      </c>
      <c r="K48" t="e">
        <f>VLOOKUP(A48,'huidige versie'!$A$12:$C$35,2,FALSE)</f>
        <v>#N/A</v>
      </c>
      <c r="L48" t="e">
        <f>VLOOKUP(A48,'huidige versie'!$A$12:$C$35,3,FALSE)</f>
        <v>#N/A</v>
      </c>
    </row>
    <row r="49" spans="1:12" ht="27.95" customHeight="1" x14ac:dyDescent="0.2">
      <c r="A49" s="24" t="s">
        <v>79</v>
      </c>
      <c r="B49" s="24" t="s">
        <v>80</v>
      </c>
      <c r="C49" s="28">
        <v>0.05</v>
      </c>
      <c r="D49" s="26"/>
      <c r="J49" t="e">
        <f>VLOOKUP(A49,'huidige versie'!$A$12:$C$35,1,FALSE)</f>
        <v>#N/A</v>
      </c>
      <c r="K49" t="e">
        <f>VLOOKUP(A49,'huidige versie'!$A$12:$C$35,2,FALSE)</f>
        <v>#N/A</v>
      </c>
      <c r="L49" t="e">
        <f>VLOOKUP(A49,'huidige versie'!$A$12:$C$35,3,FALSE)</f>
        <v>#N/A</v>
      </c>
    </row>
    <row r="50" spans="1:12" ht="27.95" customHeight="1" x14ac:dyDescent="0.2">
      <c r="A50" s="24" t="s">
        <v>81</v>
      </c>
      <c r="B50" s="24" t="s">
        <v>82</v>
      </c>
      <c r="C50" s="28">
        <v>0.02</v>
      </c>
      <c r="D50" s="26"/>
      <c r="J50" t="e">
        <f>VLOOKUP(A50,'huidige versie'!$A$12:$C$35,1,FALSE)</f>
        <v>#N/A</v>
      </c>
      <c r="K50" t="e">
        <f>VLOOKUP(A50,'huidige versie'!$A$12:$C$35,2,FALSE)</f>
        <v>#N/A</v>
      </c>
      <c r="L50" t="e">
        <f>VLOOKUP(A50,'huidige versie'!$A$12:$C$35,3,FALSE)</f>
        <v>#N/A</v>
      </c>
    </row>
    <row r="51" spans="1:12" ht="36.950000000000003" customHeight="1" x14ac:dyDescent="0.2">
      <c r="A51" s="24" t="s">
        <v>83</v>
      </c>
      <c r="B51" s="24" t="s">
        <v>84</v>
      </c>
      <c r="C51" s="28">
        <v>0.14000000000000001</v>
      </c>
      <c r="D51" s="26"/>
      <c r="J51" t="e">
        <f>VLOOKUP(A51,'huidige versie'!$A$12:$C$35,1,FALSE)</f>
        <v>#N/A</v>
      </c>
      <c r="K51" t="e">
        <f>VLOOKUP(A51,'huidige versie'!$A$12:$C$35,2,FALSE)</f>
        <v>#N/A</v>
      </c>
      <c r="L51" t="e">
        <f>VLOOKUP(A51,'huidige versie'!$A$12:$C$35,3,FALSE)</f>
        <v>#N/A</v>
      </c>
    </row>
    <row r="52" spans="1:12" ht="27.95" customHeight="1" x14ac:dyDescent="0.2">
      <c r="A52" s="24" t="s">
        <v>85</v>
      </c>
      <c r="B52" s="24" t="s">
        <v>86</v>
      </c>
      <c r="C52" s="27">
        <v>3</v>
      </c>
      <c r="D52" s="26"/>
      <c r="J52" t="e">
        <f>VLOOKUP(A52,'huidige versie'!$A$12:$C$35,1,FALSE)</f>
        <v>#N/A</v>
      </c>
      <c r="K52" t="e">
        <f>VLOOKUP(A52,'huidige versie'!$A$12:$C$35,2,FALSE)</f>
        <v>#N/A</v>
      </c>
      <c r="L52" t="e">
        <f>VLOOKUP(A52,'huidige versie'!$A$12:$C$35,3,FALSE)</f>
        <v>#N/A</v>
      </c>
    </row>
    <row r="53" spans="1:12" ht="36.950000000000003" customHeight="1" x14ac:dyDescent="0.2">
      <c r="A53" s="24" t="s">
        <v>87</v>
      </c>
      <c r="B53" s="24" t="s">
        <v>88</v>
      </c>
      <c r="C53" s="28">
        <v>0.35</v>
      </c>
      <c r="D53" s="26"/>
      <c r="J53" t="e">
        <f>VLOOKUP(A53,'huidige versie'!$A$12:$C$35,1,FALSE)</f>
        <v>#N/A</v>
      </c>
      <c r="K53" t="e">
        <f>VLOOKUP(A53,'huidige versie'!$A$12:$C$35,2,FALSE)</f>
        <v>#N/A</v>
      </c>
      <c r="L53" t="e">
        <f>VLOOKUP(A53,'huidige versie'!$A$12:$C$35,3,FALSE)</f>
        <v>#N/A</v>
      </c>
    </row>
    <row r="54" spans="1:12" ht="27.95" customHeight="1" x14ac:dyDescent="0.2">
      <c r="A54" s="24" t="s">
        <v>89</v>
      </c>
      <c r="B54" s="24" t="s">
        <v>90</v>
      </c>
      <c r="C54" s="28">
        <v>0.35</v>
      </c>
      <c r="D54" s="26"/>
      <c r="J54" t="e">
        <f>VLOOKUP(A54,'huidige versie'!$A$12:$C$35,1,FALSE)</f>
        <v>#N/A</v>
      </c>
      <c r="K54" t="e">
        <f>VLOOKUP(A54,'huidige versie'!$A$12:$C$35,2,FALSE)</f>
        <v>#N/A</v>
      </c>
      <c r="L54" t="e">
        <f>VLOOKUP(A54,'huidige versie'!$A$12:$C$35,3,FALSE)</f>
        <v>#N/A</v>
      </c>
    </row>
    <row r="55" spans="1:12" ht="27.95" customHeight="1" x14ac:dyDescent="0.2">
      <c r="A55" s="24" t="s">
        <v>91</v>
      </c>
      <c r="B55" s="24" t="s">
        <v>92</v>
      </c>
      <c r="C55" s="25">
        <v>0.2</v>
      </c>
      <c r="D55" s="26"/>
      <c r="J55" t="e">
        <f>VLOOKUP(A55,'huidige versie'!$A$12:$C$35,1,FALSE)</f>
        <v>#N/A</v>
      </c>
      <c r="K55" t="e">
        <f>VLOOKUP(A55,'huidige versie'!$A$12:$C$35,2,FALSE)</f>
        <v>#N/A</v>
      </c>
      <c r="L55" t="e">
        <f>VLOOKUP(A55,'huidige versie'!$A$12:$C$35,3,FALSE)</f>
        <v>#N/A</v>
      </c>
    </row>
    <row r="56" spans="1:12" ht="27.95" customHeight="1" x14ac:dyDescent="0.2">
      <c r="A56" s="24" t="s">
        <v>93</v>
      </c>
      <c r="B56" s="24" t="s">
        <v>94</v>
      </c>
      <c r="C56" s="25">
        <v>2.8</v>
      </c>
      <c r="D56" s="26"/>
      <c r="J56" t="e">
        <f>VLOOKUP(A56,'huidige versie'!$A$12:$C$35,1,FALSE)</f>
        <v>#N/A</v>
      </c>
      <c r="K56" t="e">
        <f>VLOOKUP(A56,'huidige versie'!$A$12:$C$35,2,FALSE)</f>
        <v>#N/A</v>
      </c>
      <c r="L56" t="e">
        <f>VLOOKUP(A56,'huidige versie'!$A$12:$C$35,3,FALSE)</f>
        <v>#N/A</v>
      </c>
    </row>
    <row r="57" spans="1:12" ht="27.95" customHeight="1" x14ac:dyDescent="0.2">
      <c r="A57" s="24" t="s">
        <v>95</v>
      </c>
      <c r="B57" s="24" t="s">
        <v>96</v>
      </c>
      <c r="C57" s="27">
        <v>200</v>
      </c>
      <c r="D57" s="26"/>
      <c r="J57" t="e">
        <f>VLOOKUP(A57,'huidige versie'!$A$12:$C$35,1,FALSE)</f>
        <v>#N/A</v>
      </c>
      <c r="K57" t="e">
        <f>VLOOKUP(A57,'huidige versie'!$A$12:$C$35,2,FALSE)</f>
        <v>#N/A</v>
      </c>
      <c r="L57" t="e">
        <f>VLOOKUP(A57,'huidige versie'!$A$12:$C$35,3,FALSE)</f>
        <v>#N/A</v>
      </c>
    </row>
    <row r="58" spans="1:12" ht="27.95" customHeight="1" x14ac:dyDescent="0.2">
      <c r="A58" s="24" t="s">
        <v>97</v>
      </c>
      <c r="B58" s="24" t="s">
        <v>98</v>
      </c>
      <c r="C58" s="25">
        <v>1</v>
      </c>
      <c r="D58" s="24" t="s">
        <v>99</v>
      </c>
      <c r="J58" t="e">
        <f>VLOOKUP(A58,'huidige versie'!$A$12:$C$35,1,FALSE)</f>
        <v>#N/A</v>
      </c>
      <c r="K58" t="e">
        <f>VLOOKUP(A58,'huidige versie'!$A$12:$C$35,2,FALSE)</f>
        <v>#N/A</v>
      </c>
      <c r="L58" t="e">
        <f>VLOOKUP(A58,'huidige versie'!$A$12:$C$35,3,FALSE)</f>
        <v>#N/A</v>
      </c>
    </row>
    <row r="59" spans="1:12" ht="27.95" customHeight="1" x14ac:dyDescent="0.2">
      <c r="A59" s="6" t="s">
        <v>100</v>
      </c>
      <c r="B59" s="6" t="s">
        <v>101</v>
      </c>
      <c r="C59" s="8">
        <v>5</v>
      </c>
      <c r="D59" s="6" t="s">
        <v>102</v>
      </c>
      <c r="J59" t="str">
        <f>VLOOKUP(A59,'huidige versie'!$A$12:$C$35,1,FALSE)</f>
        <v>71-43-2</v>
      </c>
      <c r="K59" t="str">
        <f>VLOOKUP(A59,'huidige versie'!$A$12:$C$35,2,FALSE)</f>
        <v>benzeen</v>
      </c>
      <c r="L59">
        <f>VLOOKUP(A59,'huidige versie'!$A$12:$C$35,3,FALSE)</f>
        <v>5</v>
      </c>
    </row>
    <row r="60" spans="1:12" ht="36.950000000000003" customHeight="1" x14ac:dyDescent="0.2">
      <c r="A60" s="24" t="s">
        <v>103</v>
      </c>
      <c r="B60" s="24" t="s">
        <v>104</v>
      </c>
      <c r="C60" s="25">
        <v>0.5</v>
      </c>
      <c r="D60" s="24" t="s">
        <v>13</v>
      </c>
      <c r="J60" t="e">
        <f>VLOOKUP(A60,'huidige versie'!$A$12:$C$35,1,FALSE)</f>
        <v>#N/A</v>
      </c>
      <c r="K60" t="e">
        <f>VLOOKUP(A60,'huidige versie'!$A$12:$C$35,2,FALSE)</f>
        <v>#N/A</v>
      </c>
      <c r="L60" t="e">
        <f>VLOOKUP(A60,'huidige versie'!$A$12:$C$35,3,FALSE)</f>
        <v>#N/A</v>
      </c>
    </row>
    <row r="61" spans="1:12" ht="36.950000000000003" customHeight="1" x14ac:dyDescent="0.2">
      <c r="A61" s="24" t="s">
        <v>105</v>
      </c>
      <c r="B61" s="24" t="s">
        <v>106</v>
      </c>
      <c r="C61" s="25">
        <v>0.7</v>
      </c>
      <c r="D61" s="26"/>
      <c r="J61" t="e">
        <f>VLOOKUP(A61,'huidige versie'!$A$12:$C$35,1,FALSE)</f>
        <v>#N/A</v>
      </c>
      <c r="K61" t="e">
        <f>VLOOKUP(A61,'huidige versie'!$A$12:$C$35,2,FALSE)</f>
        <v>#N/A</v>
      </c>
      <c r="L61" t="e">
        <f>VLOOKUP(A61,'huidige versie'!$A$12:$C$35,3,FALSE)</f>
        <v>#N/A</v>
      </c>
    </row>
    <row r="62" spans="1:12" ht="27.95" customHeight="1" x14ac:dyDescent="0.2">
      <c r="A62" s="6" t="s">
        <v>107</v>
      </c>
      <c r="B62" s="6" t="s">
        <v>108</v>
      </c>
      <c r="C62" s="7">
        <v>0.5</v>
      </c>
      <c r="D62" s="6" t="s">
        <v>109</v>
      </c>
      <c r="J62" t="str">
        <f>VLOOKUP(A62,'huidige versie'!$A$12:$C$35,1,FALSE)</f>
        <v>7439-92-1</v>
      </c>
      <c r="K62" t="str">
        <f>VLOOKUP(A62,'huidige versie'!$A$12:$C$35,2,FALSE)</f>
        <v>lood en loodverbindingen, berekend als lood</v>
      </c>
      <c r="L62">
        <f>VLOOKUP(A62,'huidige versie'!$A$12:$C$35,3,FALSE)</f>
        <v>0.5</v>
      </c>
    </row>
    <row r="63" spans="1:12" ht="27.95" customHeight="1" x14ac:dyDescent="0.2">
      <c r="A63" s="6" t="s">
        <v>110</v>
      </c>
      <c r="B63" s="6" t="s">
        <v>111</v>
      </c>
      <c r="C63" s="9">
        <v>0.05</v>
      </c>
      <c r="D63" s="6" t="s">
        <v>112</v>
      </c>
      <c r="J63" t="str">
        <f>VLOOKUP(A63,'huidige versie'!$A$12:$C$35,1,FALSE)</f>
        <v>7439-97-6</v>
      </c>
      <c r="K63" t="str">
        <f>VLOOKUP(A63,'huidige versie'!$A$12:$C$35,2,FALSE)</f>
        <v>kwik en kwikverbindingen, berekend als kwik</v>
      </c>
      <c r="L63">
        <f>VLOOKUP(A63,'huidige versie'!$A$12:$C$35,3,FALSE)</f>
        <v>0.05</v>
      </c>
    </row>
    <row r="64" spans="1:12" ht="27.95" customHeight="1" x14ac:dyDescent="0.2">
      <c r="A64" s="24" t="s">
        <v>113</v>
      </c>
      <c r="B64" s="24" t="s">
        <v>114</v>
      </c>
      <c r="C64" s="28">
        <v>0.02</v>
      </c>
      <c r="D64" s="24" t="s">
        <v>115</v>
      </c>
      <c r="J64" t="e">
        <f>VLOOKUP(A64,'huidige versie'!$A$12:$C$35,1,FALSE)</f>
        <v>#N/A</v>
      </c>
      <c r="K64" t="e">
        <f>VLOOKUP(A64,'huidige versie'!$A$12:$C$35,2,FALSE)</f>
        <v>#N/A</v>
      </c>
      <c r="L64" t="e">
        <f>VLOOKUP(A64,'huidige versie'!$A$12:$C$35,3,FALSE)</f>
        <v>#N/A</v>
      </c>
    </row>
    <row r="65" spans="1:12" ht="27.95" customHeight="1" x14ac:dyDescent="0.2">
      <c r="A65" s="24" t="s">
        <v>116</v>
      </c>
      <c r="B65" s="24" t="s">
        <v>117</v>
      </c>
      <c r="C65" s="29">
        <v>6.0000000000000001E-3</v>
      </c>
      <c r="D65" s="24" t="s">
        <v>118</v>
      </c>
      <c r="J65" t="e">
        <f>VLOOKUP(A65,'huidige versie'!$A$12:$C$35,1,FALSE)</f>
        <v>#N/A</v>
      </c>
      <c r="K65" t="e">
        <f>VLOOKUP(A65,'huidige versie'!$A$12:$C$35,2,FALSE)</f>
        <v>#N/A</v>
      </c>
      <c r="L65" t="e">
        <f>VLOOKUP(A65,'huidige versie'!$A$12:$C$35,3,FALSE)</f>
        <v>#N/A</v>
      </c>
    </row>
    <row r="66" spans="1:12" ht="27.95" customHeight="1" x14ac:dyDescent="0.2">
      <c r="A66" s="24" t="s">
        <v>119</v>
      </c>
      <c r="B66" s="24" t="s">
        <v>120</v>
      </c>
      <c r="C66" s="28">
        <v>0.02</v>
      </c>
      <c r="D66" s="24" t="s">
        <v>121</v>
      </c>
      <c r="J66" t="e">
        <f>VLOOKUP(A66,'huidige versie'!$A$12:$C$35,1,FALSE)</f>
        <v>#N/A</v>
      </c>
      <c r="K66" t="e">
        <f>VLOOKUP(A66,'huidige versie'!$A$12:$C$35,2,FALSE)</f>
        <v>#N/A</v>
      </c>
      <c r="L66" t="e">
        <f>VLOOKUP(A66,'huidige versie'!$A$12:$C$35,3,FALSE)</f>
        <v>#N/A</v>
      </c>
    </row>
    <row r="67" spans="1:12" ht="47.1" customHeight="1" x14ac:dyDescent="0.2">
      <c r="A67" s="6" t="s">
        <v>122</v>
      </c>
      <c r="B67" s="6" t="s">
        <v>123</v>
      </c>
      <c r="C67" s="10">
        <v>5.0000000000000001E-3</v>
      </c>
      <c r="D67" s="6" t="s">
        <v>124</v>
      </c>
      <c r="J67" t="str">
        <f>VLOOKUP(A67,'huidige versie'!$A$12:$C$35,1,FALSE)</f>
        <v>7440-43-9</v>
      </c>
      <c r="K67" t="str">
        <f>VLOOKUP(A67,'huidige versie'!$A$12:$C$35,2,FALSE)</f>
        <v>cadmium en cadmiumverbindingen, berekend als cadmium</v>
      </c>
      <c r="L67">
        <f>VLOOKUP(A67,'huidige versie'!$A$12:$C$35,3,FALSE)</f>
        <v>5.0000000000000001E-3</v>
      </c>
    </row>
    <row r="68" spans="1:12" ht="36.950000000000003" customHeight="1" x14ac:dyDescent="0.2">
      <c r="A68" s="24" t="s">
        <v>125</v>
      </c>
      <c r="B68" s="24" t="s">
        <v>126</v>
      </c>
      <c r="C68" s="28">
        <v>0.5</v>
      </c>
      <c r="D68" s="24" t="s">
        <v>127</v>
      </c>
      <c r="J68" t="e">
        <f>VLOOKUP(A68,'huidige versie'!$A$12:$C$35,1,FALSE)</f>
        <v>#N/A</v>
      </c>
      <c r="K68" t="e">
        <f>VLOOKUP(A68,'huidige versie'!$A$12:$C$35,2,FALSE)</f>
        <v>#N/A</v>
      </c>
      <c r="L68" t="e">
        <f>VLOOKUP(A68,'huidige versie'!$A$12:$C$35,3,FALSE)</f>
        <v>#N/A</v>
      </c>
    </row>
    <row r="69" spans="1:12" ht="36.950000000000003" customHeight="1" x14ac:dyDescent="0.2">
      <c r="A69" s="31">
        <v>63923</v>
      </c>
      <c r="B69" s="24" t="s">
        <v>128</v>
      </c>
      <c r="C69" s="25">
        <v>3.6</v>
      </c>
      <c r="D69" s="26"/>
      <c r="J69" t="e">
        <f>VLOOKUP(A69,'huidige versie'!$A$12:$C$35,1,FALSE)</f>
        <v>#N/A</v>
      </c>
      <c r="K69" t="e">
        <f>VLOOKUP(A69,'huidige versie'!$A$12:$C$35,2,FALSE)</f>
        <v>#N/A</v>
      </c>
      <c r="L69" t="e">
        <f>VLOOKUP(A69,'huidige versie'!$A$12:$C$35,3,FALSE)</f>
        <v>#N/A</v>
      </c>
    </row>
    <row r="70" spans="1:12" ht="47.1" customHeight="1" x14ac:dyDescent="0.2">
      <c r="A70" s="24" t="s">
        <v>129</v>
      </c>
      <c r="B70" s="24" t="s">
        <v>130</v>
      </c>
      <c r="C70" s="27">
        <v>70</v>
      </c>
      <c r="D70" s="26"/>
      <c r="J70" t="e">
        <f>VLOOKUP(A70,'huidige versie'!$A$12:$C$35,1,FALSE)</f>
        <v>#N/A</v>
      </c>
      <c r="K70" t="e">
        <f>VLOOKUP(A70,'huidige versie'!$A$12:$C$35,2,FALSE)</f>
        <v>#N/A</v>
      </c>
      <c r="L70" t="e">
        <f>VLOOKUP(A70,'huidige versie'!$A$12:$C$35,3,FALSE)</f>
        <v>#N/A</v>
      </c>
    </row>
    <row r="71" spans="1:12" ht="27.95" customHeight="1" x14ac:dyDescent="0.2">
      <c r="A71" s="6" t="s">
        <v>131</v>
      </c>
      <c r="B71" s="6" t="s">
        <v>132</v>
      </c>
      <c r="C71" s="8">
        <v>3</v>
      </c>
      <c r="D71" s="5"/>
      <c r="J71" t="str">
        <f>VLOOKUP(A71,'huidige versie'!$A$12:$C$35,1,FALSE)</f>
        <v>75-21-8</v>
      </c>
      <c r="K71" t="str">
        <f>VLOOKUP(A71,'huidige versie'!$A$12:$C$35,2,FALSE)</f>
        <v>ethyleenoxide</v>
      </c>
      <c r="L71">
        <f>VLOOKUP(A71,'huidige versie'!$A$12:$C$35,3,FALSE)</f>
        <v>3</v>
      </c>
    </row>
    <row r="72" spans="1:12" ht="27.95" customHeight="1" x14ac:dyDescent="0.2">
      <c r="A72" s="6" t="s">
        <v>133</v>
      </c>
      <c r="B72" s="6" t="s">
        <v>134</v>
      </c>
      <c r="C72" s="8">
        <v>90</v>
      </c>
      <c r="D72" s="5"/>
      <c r="J72" t="str">
        <f>VLOOKUP(A72,'huidige versie'!$A$12:$C$35,1,FALSE)</f>
        <v>75-56-9</v>
      </c>
      <c r="K72" t="str">
        <f>VLOOKUP(A72,'huidige versie'!$A$12:$C$35,2,FALSE)</f>
        <v>propyleenoxide</v>
      </c>
      <c r="L72">
        <f>VLOOKUP(A72,'huidige versie'!$A$12:$C$35,3,FALSE)</f>
        <v>90</v>
      </c>
    </row>
    <row r="73" spans="1:12" ht="27.95" customHeight="1" x14ac:dyDescent="0.2">
      <c r="A73" s="24" t="s">
        <v>135</v>
      </c>
      <c r="B73" s="24" t="s">
        <v>136</v>
      </c>
      <c r="C73" s="25">
        <v>0.5</v>
      </c>
      <c r="D73" s="26"/>
      <c r="J73" t="e">
        <f>VLOOKUP(A73,'huidige versie'!$A$12:$C$35,1,FALSE)</f>
        <v>#N/A</v>
      </c>
      <c r="K73" t="e">
        <f>VLOOKUP(A73,'huidige versie'!$A$12:$C$35,2,FALSE)</f>
        <v>#N/A</v>
      </c>
      <c r="L73" t="e">
        <f>VLOOKUP(A73,'huidige versie'!$A$12:$C$35,3,FALSE)</f>
        <v>#N/A</v>
      </c>
    </row>
    <row r="74" spans="1:12" ht="27.95" customHeight="1" x14ac:dyDescent="0.2">
      <c r="A74" s="24" t="s">
        <v>137</v>
      </c>
      <c r="B74" s="24" t="s">
        <v>138</v>
      </c>
      <c r="C74" s="25">
        <v>0.5</v>
      </c>
      <c r="D74" s="24" t="s">
        <v>13</v>
      </c>
      <c r="J74" t="e">
        <f>VLOOKUP(A74,'huidige versie'!$A$12:$C$35,1,FALSE)</f>
        <v>#N/A</v>
      </c>
      <c r="K74" t="e">
        <f>VLOOKUP(A74,'huidige versie'!$A$12:$C$35,2,FALSE)</f>
        <v>#N/A</v>
      </c>
      <c r="L74" t="e">
        <f>VLOOKUP(A74,'huidige versie'!$A$12:$C$35,3,FALSE)</f>
        <v>#N/A</v>
      </c>
    </row>
    <row r="75" spans="1:12" ht="27.95" customHeight="1" x14ac:dyDescent="0.2">
      <c r="A75" s="6" t="s">
        <v>139</v>
      </c>
      <c r="B75" s="6" t="s">
        <v>140</v>
      </c>
      <c r="C75" s="11">
        <v>2.5000000000000001E-3</v>
      </c>
      <c r="D75" s="6" t="s">
        <v>141</v>
      </c>
      <c r="J75" t="str">
        <f>VLOOKUP(A75,'huidige versie'!$A$12:$C$35,1,FALSE)</f>
        <v>7738-94-5</v>
      </c>
      <c r="K75" t="str">
        <f>VLOOKUP(A75,'huidige versie'!$A$12:$C$35,2,FALSE)</f>
        <v>chroomzuur</v>
      </c>
      <c r="L75">
        <f>VLOOKUP(A75,'huidige versie'!$A$12:$C$35,3,FALSE)</f>
        <v>2.5000000000000001E-3</v>
      </c>
    </row>
    <row r="76" spans="1:12" ht="27.95" customHeight="1" x14ac:dyDescent="0.2">
      <c r="A76" s="24" t="s">
        <v>142</v>
      </c>
      <c r="B76" s="24" t="s">
        <v>143</v>
      </c>
      <c r="C76" s="29">
        <v>6.0000000000000001E-3</v>
      </c>
      <c r="D76" s="24" t="s">
        <v>144</v>
      </c>
      <c r="J76" t="e">
        <f>VLOOKUP(A76,'huidige versie'!$A$12:$C$35,1,FALSE)</f>
        <v>#N/A</v>
      </c>
      <c r="K76" t="e">
        <f>VLOOKUP(A76,'huidige versie'!$A$12:$C$35,2,FALSE)</f>
        <v>#N/A</v>
      </c>
      <c r="L76" t="e">
        <f>VLOOKUP(A76,'huidige versie'!$A$12:$C$35,3,FALSE)</f>
        <v>#N/A</v>
      </c>
    </row>
    <row r="77" spans="1:12" ht="27.95" customHeight="1" x14ac:dyDescent="0.2">
      <c r="A77" s="24" t="s">
        <v>145</v>
      </c>
      <c r="B77" s="24" t="s">
        <v>146</v>
      </c>
      <c r="C77" s="27">
        <v>225</v>
      </c>
      <c r="D77" s="26"/>
      <c r="J77" t="e">
        <f>VLOOKUP(A77,'huidige versie'!$A$12:$C$35,1,FALSE)</f>
        <v>#N/A</v>
      </c>
      <c r="K77" t="e">
        <f>VLOOKUP(A77,'huidige versie'!$A$12:$C$35,2,FALSE)</f>
        <v>#N/A</v>
      </c>
      <c r="L77" t="e">
        <f>VLOOKUP(A77,'huidige versie'!$A$12:$C$35,3,FALSE)</f>
        <v>#N/A</v>
      </c>
    </row>
    <row r="78" spans="1:12" ht="27.95" customHeight="1" x14ac:dyDescent="0.2">
      <c r="A78" s="6" t="s">
        <v>147</v>
      </c>
      <c r="B78" s="6" t="s">
        <v>148</v>
      </c>
      <c r="C78" s="8">
        <v>12</v>
      </c>
      <c r="D78" s="5"/>
      <c r="J78" t="str">
        <f>VLOOKUP(A78,'huidige versie'!$A$12:$C$35,1,FALSE)</f>
        <v>78-87-5</v>
      </c>
      <c r="K78" t="str">
        <f>VLOOKUP(A78,'huidige versie'!$A$12:$C$35,2,FALSE)</f>
        <v>1,2-dichloorpropaan</v>
      </c>
      <c r="L78">
        <f>VLOOKUP(A78,'huidige versie'!$A$12:$C$35,3,FALSE)</f>
        <v>12</v>
      </c>
    </row>
    <row r="79" spans="1:12" ht="27.95" customHeight="1" x14ac:dyDescent="0.2">
      <c r="A79" s="31">
        <v>65386</v>
      </c>
      <c r="B79" s="24" t="s">
        <v>149</v>
      </c>
      <c r="C79" s="27">
        <v>200</v>
      </c>
      <c r="D79" s="26"/>
      <c r="J79" t="e">
        <f>VLOOKUP(A79,'huidige versie'!$A$12:$C$35,1,FALSE)</f>
        <v>#N/A</v>
      </c>
      <c r="K79" t="e">
        <f>VLOOKUP(A79,'huidige versie'!$A$12:$C$35,2,FALSE)</f>
        <v>#N/A</v>
      </c>
      <c r="L79" t="e">
        <f>VLOOKUP(A79,'huidige versie'!$A$12:$C$35,3,FALSE)</f>
        <v>#N/A</v>
      </c>
    </row>
    <row r="80" spans="1:12" ht="27.95" customHeight="1" x14ac:dyDescent="0.2">
      <c r="A80" s="31">
        <v>65532</v>
      </c>
      <c r="B80" s="24" t="s">
        <v>150</v>
      </c>
      <c r="C80" s="25">
        <v>0.6</v>
      </c>
      <c r="D80" s="26"/>
      <c r="J80" t="e">
        <f>VLOOKUP(A80,'huidige versie'!$A$12:$C$35,1,FALSE)</f>
        <v>#N/A</v>
      </c>
      <c r="K80" t="e">
        <f>VLOOKUP(A80,'huidige versie'!$A$12:$C$35,2,FALSE)</f>
        <v>#N/A</v>
      </c>
      <c r="L80" t="e">
        <f>VLOOKUP(A80,'huidige versie'!$A$12:$C$35,3,FALSE)</f>
        <v>#N/A</v>
      </c>
    </row>
    <row r="81" spans="1:12" ht="27.95" customHeight="1" x14ac:dyDescent="0.2">
      <c r="A81" s="24" t="s">
        <v>151</v>
      </c>
      <c r="B81" s="24" t="s">
        <v>152</v>
      </c>
      <c r="C81" s="27">
        <v>20</v>
      </c>
      <c r="D81" s="26"/>
      <c r="J81" t="e">
        <f>VLOOKUP(A81,'huidige versie'!$A$12:$C$35,1,FALSE)</f>
        <v>#N/A</v>
      </c>
      <c r="K81" t="e">
        <f>VLOOKUP(A81,'huidige versie'!$A$12:$C$35,2,FALSE)</f>
        <v>#N/A</v>
      </c>
      <c r="L81" t="e">
        <f>VLOOKUP(A81,'huidige versie'!$A$12:$C$35,3,FALSE)</f>
        <v>#N/A</v>
      </c>
    </row>
    <row r="82" spans="1:12" ht="27.95" customHeight="1" x14ac:dyDescent="0.2">
      <c r="A82" s="24" t="s">
        <v>153</v>
      </c>
      <c r="B82" s="24" t="s">
        <v>154</v>
      </c>
      <c r="C82" s="28">
        <v>7.0000000000000007E-2</v>
      </c>
      <c r="D82" s="26"/>
      <c r="J82" t="e">
        <f>VLOOKUP(A82,'huidige versie'!$A$12:$C$35,1,FALSE)</f>
        <v>#N/A</v>
      </c>
      <c r="K82" t="e">
        <f>VLOOKUP(A82,'huidige versie'!$A$12:$C$35,2,FALSE)</f>
        <v>#N/A</v>
      </c>
      <c r="L82" t="e">
        <f>VLOOKUP(A82,'huidige versie'!$A$12:$C$35,3,FALSE)</f>
        <v>#N/A</v>
      </c>
    </row>
    <row r="83" spans="1:12" ht="27.95" customHeight="1" x14ac:dyDescent="0.2">
      <c r="A83" s="24" t="s">
        <v>155</v>
      </c>
      <c r="B83" s="24" t="s">
        <v>156</v>
      </c>
      <c r="C83" s="27">
        <v>30</v>
      </c>
      <c r="D83" s="26"/>
      <c r="J83" t="e">
        <f>VLOOKUP(A83,'huidige versie'!$A$12:$C$35,1,FALSE)</f>
        <v>#N/A</v>
      </c>
      <c r="K83" t="e">
        <f>VLOOKUP(A83,'huidige versie'!$A$12:$C$35,2,FALSE)</f>
        <v>#N/A</v>
      </c>
      <c r="L83" t="e">
        <f>VLOOKUP(A83,'huidige versie'!$A$12:$C$35,3,FALSE)</f>
        <v>#N/A</v>
      </c>
    </row>
    <row r="84" spans="1:12" ht="27.95" customHeight="1" x14ac:dyDescent="0.2">
      <c r="A84" s="6" t="s">
        <v>157</v>
      </c>
      <c r="B84" s="6" t="s">
        <v>158</v>
      </c>
      <c r="C84" s="7">
        <v>0.1</v>
      </c>
      <c r="D84" s="5"/>
      <c r="J84" t="str">
        <f>VLOOKUP(A84,'huidige versie'!$A$12:$C$35,1,FALSE)</f>
        <v>84-74-2</v>
      </c>
      <c r="K84" t="str">
        <f>VLOOKUP(A84,'huidige versie'!$A$12:$C$35,2,FALSE)</f>
        <v>dibutyl phthalate (DBP)</v>
      </c>
      <c r="L84">
        <f>VLOOKUP(A84,'huidige versie'!$A$12:$C$35,3,FALSE)</f>
        <v>0.1</v>
      </c>
    </row>
    <row r="85" spans="1:12" ht="27.95" customHeight="1" x14ac:dyDescent="0.2">
      <c r="A85" s="24" t="s">
        <v>159</v>
      </c>
      <c r="B85" s="24" t="s">
        <v>160</v>
      </c>
      <c r="C85" s="27">
        <v>1750</v>
      </c>
      <c r="D85" s="26"/>
      <c r="J85" t="e">
        <f>VLOOKUP(A85,'huidige versie'!$A$12:$C$35,1,FALSE)</f>
        <v>#N/A</v>
      </c>
      <c r="K85" t="e">
        <f>VLOOKUP(A85,'huidige versie'!$A$12:$C$35,2,FALSE)</f>
        <v>#N/A</v>
      </c>
      <c r="L85" t="e">
        <f>VLOOKUP(A85,'huidige versie'!$A$12:$C$35,3,FALSE)</f>
        <v>#N/A</v>
      </c>
    </row>
    <row r="86" spans="1:12" ht="27.95" customHeight="1" x14ac:dyDescent="0.2">
      <c r="A86" s="6" t="s">
        <v>161</v>
      </c>
      <c r="B86" s="6" t="s">
        <v>162</v>
      </c>
      <c r="C86" s="8">
        <v>71</v>
      </c>
      <c r="D86" s="5"/>
      <c r="J86" t="str">
        <f>VLOOKUP(A86,'huidige versie'!$A$12:$C$35,1,FALSE)</f>
        <v>872-50-4</v>
      </c>
      <c r="K86" t="str">
        <f>VLOOKUP(A86,'huidige versie'!$A$12:$C$35,2,FALSE)</f>
        <v>N-methyl-2-pyrrolidon</v>
      </c>
      <c r="L86">
        <f>VLOOKUP(A86,'huidige versie'!$A$12:$C$35,3,FALSE)</f>
        <v>71</v>
      </c>
    </row>
    <row r="87" spans="1:12" ht="27.95" customHeight="1" x14ac:dyDescent="0.2">
      <c r="A87" s="24" t="s">
        <v>163</v>
      </c>
      <c r="B87" s="24" t="s">
        <v>164</v>
      </c>
      <c r="C87" s="27">
        <v>50</v>
      </c>
      <c r="D87" s="26"/>
      <c r="J87" t="e">
        <f>VLOOKUP(A87,'huidige versie'!$A$12:$C$35,1,FALSE)</f>
        <v>#N/A</v>
      </c>
      <c r="K87" t="e">
        <f>VLOOKUP(A87,'huidige versie'!$A$12:$C$35,2,FALSE)</f>
        <v>#N/A</v>
      </c>
      <c r="L87" t="e">
        <f>VLOOKUP(A87,'huidige versie'!$A$12:$C$35,3,FALSE)</f>
        <v>#N/A</v>
      </c>
    </row>
    <row r="88" spans="1:12" ht="27.95" customHeight="1" x14ac:dyDescent="0.2">
      <c r="A88" s="24" t="s">
        <v>165</v>
      </c>
      <c r="B88" s="24" t="s">
        <v>166</v>
      </c>
      <c r="C88" s="27">
        <v>5</v>
      </c>
      <c r="D88" s="26"/>
      <c r="J88" t="e">
        <f>VLOOKUP(A88,'huidige versie'!$A$12:$C$35,1,FALSE)</f>
        <v>#N/A</v>
      </c>
      <c r="K88" t="e">
        <f>VLOOKUP(A88,'huidige versie'!$A$12:$C$35,2,FALSE)</f>
        <v>#N/A</v>
      </c>
      <c r="L88" t="e">
        <f>VLOOKUP(A88,'huidige versie'!$A$12:$C$35,3,FALSE)</f>
        <v>#N/A</v>
      </c>
    </row>
    <row r="89" spans="1:12" ht="27.95" customHeight="1" x14ac:dyDescent="0.2">
      <c r="A89" s="24" t="s">
        <v>167</v>
      </c>
      <c r="B89" s="24" t="s">
        <v>168</v>
      </c>
      <c r="C89" s="27">
        <v>11</v>
      </c>
      <c r="D89" s="26"/>
      <c r="J89" t="e">
        <f>VLOOKUP(A89,'huidige versie'!$A$12:$C$35,1,FALSE)</f>
        <v>#N/A</v>
      </c>
      <c r="K89" t="e">
        <f>VLOOKUP(A89,'huidige versie'!$A$12:$C$35,2,FALSE)</f>
        <v>#N/A</v>
      </c>
      <c r="L89" t="e">
        <f>VLOOKUP(A89,'huidige versie'!$A$12:$C$35,3,FALSE)</f>
        <v>#N/A</v>
      </c>
    </row>
    <row r="90" spans="1:12" ht="36.950000000000003" customHeight="1" x14ac:dyDescent="0.2">
      <c r="A90" s="24" t="s">
        <v>169</v>
      </c>
      <c r="B90" s="24" t="s">
        <v>170</v>
      </c>
      <c r="C90" s="27">
        <v>16</v>
      </c>
      <c r="D90" s="26"/>
      <c r="J90" t="e">
        <f>VLOOKUP(A90,'huidige versie'!$A$12:$C$35,1,FALSE)</f>
        <v>#N/A</v>
      </c>
      <c r="K90" t="e">
        <f>VLOOKUP(A90,'huidige versie'!$A$12:$C$35,2,FALSE)</f>
        <v>#N/A</v>
      </c>
      <c r="L90" t="e">
        <f>VLOOKUP(A90,'huidige versie'!$A$12:$C$35,3,FALSE)</f>
        <v>#N/A</v>
      </c>
    </row>
    <row r="91" spans="1:12" ht="27.95" customHeight="1" x14ac:dyDescent="0.2">
      <c r="A91" s="6" t="s">
        <v>171</v>
      </c>
      <c r="B91" s="6" t="s">
        <v>172</v>
      </c>
      <c r="C91" s="9">
        <v>0.02</v>
      </c>
      <c r="D91" s="5"/>
      <c r="J91" t="str">
        <f>VLOOKUP(A91,'huidige versie'!$A$12:$C$35,1,FALSE)</f>
        <v>91-94-1</v>
      </c>
      <c r="K91" t="str">
        <f>VLOOKUP(A91,'huidige versie'!$A$12:$C$35,2,FALSE)</f>
        <v>3,3-dichloorbenzidine</v>
      </c>
      <c r="L91">
        <f>VLOOKUP(A91,'huidige versie'!$A$12:$C$35,3,FALSE)</f>
        <v>0.02</v>
      </c>
    </row>
    <row r="92" spans="1:12" ht="27.95" customHeight="1" x14ac:dyDescent="0.2">
      <c r="A92" s="24" t="s">
        <v>173</v>
      </c>
      <c r="B92" s="24" t="s">
        <v>174</v>
      </c>
      <c r="C92" s="27">
        <v>32</v>
      </c>
      <c r="D92" s="26"/>
      <c r="J92" t="e">
        <f>VLOOKUP(A92,'huidige versie'!$A$12:$C$35,1,FALSE)</f>
        <v>#N/A</v>
      </c>
      <c r="K92" t="e">
        <f>VLOOKUP(A92,'huidige versie'!$A$12:$C$35,2,FALSE)</f>
        <v>#N/A</v>
      </c>
      <c r="L92" t="e">
        <f>VLOOKUP(A92,'huidige versie'!$A$12:$C$35,3,FALSE)</f>
        <v>#N/A</v>
      </c>
    </row>
    <row r="93" spans="1:12" ht="27.95" customHeight="1" x14ac:dyDescent="0.2">
      <c r="A93" s="24" t="s">
        <v>175</v>
      </c>
      <c r="B93" s="24" t="s">
        <v>176</v>
      </c>
      <c r="C93" s="29">
        <v>1.2E-2</v>
      </c>
      <c r="D93" s="26"/>
      <c r="J93" t="e">
        <f>VLOOKUP(A93,'huidige versie'!$A$12:$C$35,1,FALSE)</f>
        <v>#N/A</v>
      </c>
      <c r="K93" t="e">
        <f>VLOOKUP(A93,'huidige versie'!$A$12:$C$35,2,FALSE)</f>
        <v>#N/A</v>
      </c>
      <c r="L93" t="e">
        <f>VLOOKUP(A93,'huidige versie'!$A$12:$C$35,3,FALSE)</f>
        <v>#N/A</v>
      </c>
    </row>
    <row r="94" spans="1:12" ht="27.95" customHeight="1" x14ac:dyDescent="0.2">
      <c r="A94" s="24" t="s">
        <v>177</v>
      </c>
      <c r="B94" s="24" t="s">
        <v>178</v>
      </c>
      <c r="C94" s="27">
        <v>18</v>
      </c>
      <c r="D94" s="26"/>
      <c r="J94" t="e">
        <f>VLOOKUP(A94,'huidige versie'!$A$12:$C$35,1,FALSE)</f>
        <v>#N/A</v>
      </c>
      <c r="K94" t="e">
        <f>VLOOKUP(A94,'huidige versie'!$A$12:$C$35,2,FALSE)</f>
        <v>#N/A</v>
      </c>
      <c r="L94" t="e">
        <f>VLOOKUP(A94,'huidige versie'!$A$12:$C$35,3,FALSE)</f>
        <v>#N/A</v>
      </c>
    </row>
    <row r="95" spans="1:12" ht="27.95" customHeight="1" x14ac:dyDescent="0.2">
      <c r="A95" s="31">
        <v>72508</v>
      </c>
      <c r="B95" s="24" t="s">
        <v>179</v>
      </c>
      <c r="C95" s="29">
        <v>2.8000000000000001E-2</v>
      </c>
      <c r="D95" s="26"/>
      <c r="J95" t="e">
        <f>VLOOKUP(A95,'huidige versie'!$A$12:$C$35,1,FALSE)</f>
        <v>#N/A</v>
      </c>
      <c r="K95" t="e">
        <f>VLOOKUP(A95,'huidige versie'!$A$12:$C$35,2,FALSE)</f>
        <v>#N/A</v>
      </c>
      <c r="L95" t="e">
        <f>VLOOKUP(A95,'huidige versie'!$A$12:$C$35,3,FALSE)</f>
        <v>#N/A</v>
      </c>
    </row>
    <row r="96" spans="1:12" ht="36.950000000000003" customHeight="1" x14ac:dyDescent="0.2">
      <c r="A96" s="24" t="s">
        <v>180</v>
      </c>
      <c r="B96" s="24" t="s">
        <v>181</v>
      </c>
      <c r="C96" s="27">
        <v>9</v>
      </c>
      <c r="D96" s="26"/>
      <c r="J96" t="e">
        <f>VLOOKUP(A96,'huidige versie'!$A$12:$C$35,1,FALSE)</f>
        <v>#N/A</v>
      </c>
      <c r="K96" t="e">
        <f>VLOOKUP(A96,'huidige versie'!$A$12:$C$35,2,FALSE)</f>
        <v>#N/A</v>
      </c>
      <c r="L96" t="e">
        <f>VLOOKUP(A96,'huidige versie'!$A$12:$C$35,3,FALSE)</f>
        <v>#N/A</v>
      </c>
    </row>
    <row r="97" spans="1:4" ht="27.95" customHeight="1" x14ac:dyDescent="0.2">
      <c r="A97" s="20"/>
      <c r="B97" s="19" t="s">
        <v>182</v>
      </c>
      <c r="C97" s="21">
        <v>0.02</v>
      </c>
      <c r="D97" s="19" t="s">
        <v>183</v>
      </c>
    </row>
    <row r="98" spans="1:4" ht="36.950000000000003" customHeight="1" x14ac:dyDescent="0.2">
      <c r="A98" s="20"/>
      <c r="B98" s="19" t="s">
        <v>184</v>
      </c>
      <c r="C98" s="22">
        <v>1E-3</v>
      </c>
      <c r="D98" s="19" t="s">
        <v>185</v>
      </c>
    </row>
    <row r="99" spans="1:4" ht="27.95" customHeight="1" x14ac:dyDescent="0.2">
      <c r="A99" s="5"/>
      <c r="B99" s="6"/>
      <c r="C99" s="10"/>
      <c r="D99" s="6"/>
    </row>
    <row r="100" spans="1:4" ht="27.95" customHeight="1" x14ac:dyDescent="0.2"/>
    <row r="101" spans="1:4" ht="36.950000000000003" customHeight="1" x14ac:dyDescent="0.2"/>
    <row r="102" spans="1:4" ht="27.95" customHeight="1" x14ac:dyDescent="0.2"/>
    <row r="103" spans="1:4" ht="47.1" customHeight="1" x14ac:dyDescent="0.2"/>
  </sheetData>
  <hyperlinks>
    <hyperlink ref="J11" r:id="rId1" display="https://wetten.overheid.nl/jci1.3:c:BWBR0022830&amp;bijlage=13&amp;z=2020-07-08&amp;g=2020-07-0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35"/>
  <sheetViews>
    <sheetView workbookViewId="0">
      <selection activeCell="D11" sqref="D11"/>
    </sheetView>
  </sheetViews>
  <sheetFormatPr defaultRowHeight="12.75" x14ac:dyDescent="0.2"/>
  <cols>
    <col min="1" max="1" width="11.6640625" customWidth="1"/>
    <col min="2" max="2" width="60.6640625" customWidth="1"/>
    <col min="3" max="3" width="8" bestFit="1" customWidth="1"/>
    <col min="4" max="4" width="42.6640625" bestFit="1" customWidth="1"/>
  </cols>
  <sheetData>
    <row r="7" spans="1:4" ht="15.75" x14ac:dyDescent="0.2">
      <c r="A7" s="12" t="s">
        <v>186</v>
      </c>
    </row>
    <row r="8" spans="1:4" x14ac:dyDescent="0.2">
      <c r="A8" s="13"/>
    </row>
    <row r="9" spans="1:4" x14ac:dyDescent="0.2">
      <c r="A9" s="14">
        <v>2</v>
      </c>
    </row>
    <row r="11" spans="1:4" ht="28.5" x14ac:dyDescent="0.2">
      <c r="A11" s="15" t="s">
        <v>187</v>
      </c>
      <c r="B11" s="15" t="s">
        <v>188</v>
      </c>
      <c r="C11" s="15" t="s">
        <v>189</v>
      </c>
      <c r="D11" s="15" t="s">
        <v>190</v>
      </c>
    </row>
    <row r="12" spans="1:4" x14ac:dyDescent="0.2">
      <c r="A12" s="16" t="s">
        <v>191</v>
      </c>
      <c r="B12" s="16" t="s">
        <v>192</v>
      </c>
      <c r="C12" s="16">
        <v>80</v>
      </c>
      <c r="D12" s="16"/>
    </row>
    <row r="13" spans="1:4" x14ac:dyDescent="0.2">
      <c r="A13" s="16" t="s">
        <v>193</v>
      </c>
      <c r="B13" s="16" t="s">
        <v>194</v>
      </c>
      <c r="C13" s="16">
        <v>0.2</v>
      </c>
      <c r="D13" s="16"/>
    </row>
    <row r="14" spans="1:4" x14ac:dyDescent="0.2">
      <c r="A14" s="16" t="s">
        <v>195</v>
      </c>
      <c r="B14" s="16" t="s">
        <v>196</v>
      </c>
      <c r="C14" s="16">
        <v>3</v>
      </c>
      <c r="D14" s="16"/>
    </row>
    <row r="15" spans="1:4" ht="38.25" x14ac:dyDescent="0.2">
      <c r="A15" s="16" t="s">
        <v>197</v>
      </c>
      <c r="B15" s="16" t="s">
        <v>198</v>
      </c>
      <c r="C15" s="16">
        <v>48</v>
      </c>
      <c r="D15" s="16"/>
    </row>
    <row r="16" spans="1:4" ht="25.5" x14ac:dyDescent="0.2">
      <c r="A16" s="16" t="s">
        <v>199</v>
      </c>
      <c r="B16" s="16" t="s">
        <v>200</v>
      </c>
      <c r="C16" s="16">
        <v>10</v>
      </c>
      <c r="D16" s="16"/>
    </row>
    <row r="17" spans="1:4" ht="25.5" x14ac:dyDescent="0.2">
      <c r="A17" s="16" t="s">
        <v>201</v>
      </c>
      <c r="B17" s="16" t="s">
        <v>202</v>
      </c>
      <c r="C17" s="16">
        <v>30</v>
      </c>
      <c r="D17" s="16"/>
    </row>
    <row r="18" spans="1:4" ht="63.75" x14ac:dyDescent="0.2">
      <c r="A18" s="16" t="s">
        <v>203</v>
      </c>
      <c r="B18" s="16" t="s">
        <v>204</v>
      </c>
      <c r="C18" s="16">
        <v>2.5000000000000001E-3</v>
      </c>
      <c r="D18" s="16"/>
    </row>
    <row r="19" spans="1:4" ht="76.5" x14ac:dyDescent="0.2">
      <c r="A19" s="16" t="s">
        <v>205</v>
      </c>
      <c r="B19" s="16" t="s">
        <v>206</v>
      </c>
      <c r="C19" s="16">
        <v>2.5000000000000001E-3</v>
      </c>
      <c r="D19" s="16"/>
    </row>
    <row r="20" spans="1:4" ht="76.5" x14ac:dyDescent="0.2">
      <c r="A20" s="16" t="s">
        <v>207</v>
      </c>
      <c r="B20" s="16" t="s">
        <v>208</v>
      </c>
      <c r="C20" s="16">
        <v>2.5000000000000001E-3</v>
      </c>
      <c r="D20" s="16"/>
    </row>
    <row r="21" spans="1:4" ht="25.5" x14ac:dyDescent="0.2">
      <c r="A21" s="16" t="s">
        <v>209</v>
      </c>
      <c r="B21" s="16" t="s">
        <v>210</v>
      </c>
      <c r="C21" s="16">
        <v>10</v>
      </c>
      <c r="D21" s="16"/>
    </row>
    <row r="22" spans="1:4" ht="102" x14ac:dyDescent="0.2">
      <c r="A22" s="16" t="s">
        <v>211</v>
      </c>
      <c r="B22" s="16" t="s">
        <v>212</v>
      </c>
      <c r="C22" s="16">
        <v>5</v>
      </c>
      <c r="D22" s="17" t="s">
        <v>213</v>
      </c>
    </row>
    <row r="23" spans="1:4" ht="153" x14ac:dyDescent="0.2">
      <c r="A23" s="16" t="s">
        <v>214</v>
      </c>
      <c r="B23" s="16" t="s">
        <v>215</v>
      </c>
      <c r="C23" s="16">
        <v>0.5</v>
      </c>
      <c r="D23" s="17" t="s">
        <v>216</v>
      </c>
    </row>
    <row r="24" spans="1:4" ht="76.5" x14ac:dyDescent="0.2">
      <c r="A24" s="16" t="s">
        <v>217</v>
      </c>
      <c r="B24" s="16" t="s">
        <v>218</v>
      </c>
      <c r="C24" s="16">
        <v>0.05</v>
      </c>
      <c r="D24" s="16"/>
    </row>
    <row r="25" spans="1:4" ht="102" x14ac:dyDescent="0.2">
      <c r="A25" s="16" t="s">
        <v>219</v>
      </c>
      <c r="B25" s="16" t="s">
        <v>220</v>
      </c>
      <c r="C25" s="16">
        <v>5.0000000000000001E-3</v>
      </c>
      <c r="D25" s="17" t="s">
        <v>221</v>
      </c>
    </row>
    <row r="26" spans="1:4" ht="25.5" x14ac:dyDescent="0.2">
      <c r="A26" s="16" t="s">
        <v>222</v>
      </c>
      <c r="B26" s="16" t="s">
        <v>223</v>
      </c>
      <c r="C26" s="16">
        <v>100</v>
      </c>
      <c r="D26" s="16"/>
    </row>
    <row r="27" spans="1:4" ht="25.5" x14ac:dyDescent="0.2">
      <c r="A27" s="16" t="s">
        <v>224</v>
      </c>
      <c r="B27" s="16" t="s">
        <v>225</v>
      </c>
      <c r="C27" s="16">
        <v>3.6</v>
      </c>
      <c r="D27" s="16"/>
    </row>
    <row r="28" spans="1:4" ht="25.5" x14ac:dyDescent="0.2">
      <c r="A28" s="16" t="s">
        <v>226</v>
      </c>
      <c r="B28" s="16" t="s">
        <v>227</v>
      </c>
      <c r="C28" s="16">
        <v>3</v>
      </c>
      <c r="D28" s="16"/>
    </row>
    <row r="29" spans="1:4" ht="25.5" x14ac:dyDescent="0.2">
      <c r="A29" s="16" t="s">
        <v>228</v>
      </c>
      <c r="B29" s="16" t="s">
        <v>229</v>
      </c>
      <c r="C29" s="16">
        <v>90</v>
      </c>
      <c r="D29" s="16"/>
    </row>
    <row r="30" spans="1:4" ht="25.5" x14ac:dyDescent="0.2">
      <c r="A30" s="16" t="s">
        <v>230</v>
      </c>
      <c r="B30" s="16" t="s">
        <v>231</v>
      </c>
      <c r="C30" s="16">
        <v>2.5000000000000001E-3</v>
      </c>
      <c r="D30" s="16"/>
    </row>
    <row r="31" spans="1:4" ht="38.25" x14ac:dyDescent="0.2">
      <c r="A31" s="16" t="s">
        <v>232</v>
      </c>
      <c r="B31" s="16" t="s">
        <v>233</v>
      </c>
      <c r="C31" s="16">
        <v>12</v>
      </c>
      <c r="D31" s="16"/>
    </row>
    <row r="32" spans="1:4" ht="25.5" x14ac:dyDescent="0.2">
      <c r="A32" s="16" t="s">
        <v>234</v>
      </c>
      <c r="B32" s="16" t="s">
        <v>235</v>
      </c>
      <c r="C32" s="16">
        <v>200</v>
      </c>
      <c r="D32" s="16"/>
    </row>
    <row r="33" spans="1:4" ht="38.25" x14ac:dyDescent="0.2">
      <c r="A33" s="16" t="s">
        <v>236</v>
      </c>
      <c r="B33" s="16" t="s">
        <v>237</v>
      </c>
      <c r="C33" s="16">
        <v>0.1</v>
      </c>
      <c r="D33" s="16"/>
    </row>
    <row r="34" spans="1:4" ht="51" x14ac:dyDescent="0.2">
      <c r="A34" s="16" t="s">
        <v>238</v>
      </c>
      <c r="B34" s="16" t="s">
        <v>239</v>
      </c>
      <c r="C34" s="16">
        <v>71</v>
      </c>
      <c r="D34" s="16"/>
    </row>
    <row r="35" spans="1:4" ht="51" x14ac:dyDescent="0.2">
      <c r="A35" s="16" t="s">
        <v>240</v>
      </c>
      <c r="B35" s="16" t="s">
        <v>241</v>
      </c>
      <c r="C35" s="16">
        <v>0.02</v>
      </c>
      <c r="D35" s="16"/>
    </row>
  </sheetData>
  <hyperlinks>
    <hyperlink ref="A9" r:id="rId1" display="https://wetten.overheid.nl/jci1.3:c:BWBR0022830&amp;bijlage=13&amp;z=2020-07-08&amp;g=2020-07-08"/>
    <hyperlink ref="D22" r:id="rId2" display="https://wetten.overheid.nl/jci1.3:c:BWBR0003245&amp;g=2021-03-05&amp;z=2021-03-05"/>
    <hyperlink ref="D23" r:id="rId3" display="https://wetten.overheid.nl/jci1.3:c:BWBR0003245&amp;g=2021-03-05&amp;z=2021-03-05"/>
    <hyperlink ref="D25" r:id="rId4" display="https://wetten.overheid.nl/jci1.3:c:BWBR0003245&amp;g=2021-03-05&amp;z=2021-03-0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consultatieversie</vt:lpstr>
      <vt:lpstr>huidige versie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IJtsma, Rommy (WVL)</cp:lastModifiedBy>
  <dcterms:created xsi:type="dcterms:W3CDTF">2021-03-05T08:13:02Z</dcterms:created>
  <dcterms:modified xsi:type="dcterms:W3CDTF">2021-03-05T09:50:49Z</dcterms:modified>
</cp:coreProperties>
</file>